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45" yWindow="-135" windowWidth="13275" windowHeight="12735"/>
  </bookViews>
  <sheets>
    <sheet name="прогр 2025" sheetId="2" r:id="rId1"/>
    <sheet name="прогр 2026-2027" sheetId="3" r:id="rId2"/>
  </sheets>
  <definedNames>
    <definedName name="_xlnm._FilterDatabase" localSheetId="0" hidden="1">'прогр 2025'!$A$17:$F$494</definedName>
    <definedName name="_xlnm._FilterDatabase" localSheetId="1" hidden="1">'прогр 2026-2027'!$A$12:$G$493</definedName>
  </definedNames>
  <calcPr calcId="124519"/>
</workbook>
</file>

<file path=xl/calcChain.xml><?xml version="1.0" encoding="utf-8"?>
<calcChain xmlns="http://schemas.openxmlformats.org/spreadsheetml/2006/main">
  <c r="F98" i="2"/>
  <c r="F52"/>
  <c r="G43" i="3"/>
  <c r="G85"/>
  <c r="G84" s="1"/>
  <c r="G83" s="1"/>
  <c r="F85"/>
  <c r="F84" s="1"/>
  <c r="F83" s="1"/>
  <c r="G285"/>
  <c r="G284" s="1"/>
  <c r="G283" s="1"/>
  <c r="G282" s="1"/>
  <c r="G290"/>
  <c r="G289" s="1"/>
  <c r="G288" s="1"/>
  <c r="G287" s="1"/>
  <c r="F290"/>
  <c r="F289" s="1"/>
  <c r="F288" s="1"/>
  <c r="F287" s="1"/>
  <c r="F285"/>
  <c r="F284" s="1"/>
  <c r="F283" s="1"/>
  <c r="F282" s="1"/>
  <c r="G153"/>
  <c r="G152" s="1"/>
  <c r="G151" s="1"/>
  <c r="G150" s="1"/>
  <c r="F153"/>
  <c r="F152" s="1"/>
  <c r="F151" s="1"/>
  <c r="F150" s="1"/>
  <c r="F86" i="2"/>
  <c r="F85" s="1"/>
  <c r="F84" s="1"/>
  <c r="G281" i="3" l="1"/>
  <c r="F281"/>
  <c r="F280" s="1"/>
  <c r="F154" i="2"/>
  <c r="F153" s="1"/>
  <c r="F152" s="1"/>
  <c r="F151" s="1"/>
  <c r="G33" i="3" l="1"/>
  <c r="G334"/>
  <c r="G338"/>
  <c r="G235"/>
  <c r="F235"/>
  <c r="F43"/>
  <c r="F158" l="1"/>
  <c r="F157" s="1"/>
  <c r="F156" s="1"/>
  <c r="F149" s="1"/>
  <c r="F159" i="2"/>
  <c r="F158" s="1"/>
  <c r="F157" s="1"/>
  <c r="F150" s="1"/>
  <c r="F149" s="1"/>
  <c r="F156" l="1"/>
  <c r="F148" i="3"/>
  <c r="F155"/>
  <c r="F380" i="2"/>
  <c r="G359" i="3"/>
  <c r="G358" s="1"/>
  <c r="G357" s="1"/>
  <c r="G356" s="1"/>
  <c r="G355" s="1"/>
  <c r="G353"/>
  <c r="G352" s="1"/>
  <c r="G351" s="1"/>
  <c r="G349"/>
  <c r="G348" s="1"/>
  <c r="G347" s="1"/>
  <c r="F359"/>
  <c r="F358" s="1"/>
  <c r="F357" s="1"/>
  <c r="F356" s="1"/>
  <c r="F355" s="1"/>
  <c r="F353"/>
  <c r="F352" s="1"/>
  <c r="F351" s="1"/>
  <c r="F349"/>
  <c r="F348" s="1"/>
  <c r="F347" s="1"/>
  <c r="F360" i="2"/>
  <c r="F359" s="1"/>
  <c r="F358" s="1"/>
  <c r="F357" s="1"/>
  <c r="F356" s="1"/>
  <c r="F354"/>
  <c r="F353" s="1"/>
  <c r="F352" s="1"/>
  <c r="F350"/>
  <c r="F349" s="1"/>
  <c r="F348" s="1"/>
  <c r="G342" i="3"/>
  <c r="G341" s="1"/>
  <c r="G340" s="1"/>
  <c r="G339" s="1"/>
  <c r="G337"/>
  <c r="G336" s="1"/>
  <c r="G335" s="1"/>
  <c r="G333"/>
  <c r="G332" s="1"/>
  <c r="G331" s="1"/>
  <c r="F342"/>
  <c r="F341" s="1"/>
  <c r="F340" s="1"/>
  <c r="F339" s="1"/>
  <c r="F337"/>
  <c r="F336" s="1"/>
  <c r="F335" s="1"/>
  <c r="F330" s="1"/>
  <c r="F333"/>
  <c r="F332" s="1"/>
  <c r="F331" s="1"/>
  <c r="F343" i="2"/>
  <c r="F342" s="1"/>
  <c r="F341" s="1"/>
  <c r="F340" s="1"/>
  <c r="F338"/>
  <c r="F337" s="1"/>
  <c r="F336" s="1"/>
  <c r="F334"/>
  <c r="F333" s="1"/>
  <c r="F332" s="1"/>
  <c r="F346" i="3" l="1"/>
  <c r="F345" s="1"/>
  <c r="F344" s="1"/>
  <c r="G330"/>
  <c r="G346"/>
  <c r="G345" s="1"/>
  <c r="G344" s="1"/>
  <c r="F347" i="2"/>
  <c r="F346" s="1"/>
  <c r="F345" s="1"/>
  <c r="F331"/>
  <c r="F330" s="1"/>
  <c r="F329" s="1"/>
  <c r="G203" i="3" l="1"/>
  <c r="G202" s="1"/>
  <c r="G201" s="1"/>
  <c r="G200" s="1"/>
  <c r="G199" s="1"/>
  <c r="F203"/>
  <c r="F202" s="1"/>
  <c r="F201" s="1"/>
  <c r="F200" s="1"/>
  <c r="F199" s="1"/>
  <c r="F204" i="2"/>
  <c r="F203" s="1"/>
  <c r="F202" s="1"/>
  <c r="F201" s="1"/>
  <c r="F200" s="1"/>
  <c r="G32" i="3" l="1"/>
  <c r="G31" s="1"/>
  <c r="G30" s="1"/>
  <c r="F32"/>
  <c r="F31" s="1"/>
  <c r="F30" s="1"/>
  <c r="G278"/>
  <c r="G277" s="1"/>
  <c r="G276" s="1"/>
  <c r="F278"/>
  <c r="F277" s="1"/>
  <c r="F276" s="1"/>
  <c r="F279" i="2"/>
  <c r="F278" s="1"/>
  <c r="F277" s="1"/>
  <c r="F37"/>
  <c r="F36" s="1"/>
  <c r="F35" s="1"/>
  <c r="F23" s="1"/>
  <c r="G74" i="3"/>
  <c r="G73" s="1"/>
  <c r="G72" s="1"/>
  <c r="F74"/>
  <c r="F73" s="1"/>
  <c r="F72" s="1"/>
  <c r="F82" i="2"/>
  <c r="F81" s="1"/>
  <c r="F80" s="1"/>
  <c r="G491" i="3" l="1"/>
  <c r="G490" s="1"/>
  <c r="G489" s="1"/>
  <c r="G488" s="1"/>
  <c r="G487" s="1"/>
  <c r="F491"/>
  <c r="F490" s="1"/>
  <c r="F489" s="1"/>
  <c r="F488" s="1"/>
  <c r="F487" s="1"/>
  <c r="G467"/>
  <c r="G466" s="1"/>
  <c r="G465" s="1"/>
  <c r="F467"/>
  <c r="F466" s="1"/>
  <c r="F465" s="1"/>
  <c r="G463"/>
  <c r="G462" s="1"/>
  <c r="G461" s="1"/>
  <c r="F463"/>
  <c r="F462" s="1"/>
  <c r="F461" s="1"/>
  <c r="G459"/>
  <c r="G458" s="1"/>
  <c r="G457" s="1"/>
  <c r="F459"/>
  <c r="F458" s="1"/>
  <c r="F457" s="1"/>
  <c r="G455"/>
  <c r="G454" s="1"/>
  <c r="F455"/>
  <c r="F454" s="1"/>
  <c r="G452"/>
  <c r="G451" s="1"/>
  <c r="F452"/>
  <c r="F451" s="1"/>
  <c r="G448"/>
  <c r="G447" s="1"/>
  <c r="G446" s="1"/>
  <c r="F448"/>
  <c r="F447" s="1"/>
  <c r="F446" s="1"/>
  <c r="G485"/>
  <c r="G484" s="1"/>
  <c r="F485"/>
  <c r="F484" s="1"/>
  <c r="G482"/>
  <c r="G481" s="1"/>
  <c r="F482"/>
  <c r="F481" s="1"/>
  <c r="G479"/>
  <c r="G478" s="1"/>
  <c r="F479"/>
  <c r="F478" s="1"/>
  <c r="G475"/>
  <c r="G474" s="1"/>
  <c r="G473" s="1"/>
  <c r="F475"/>
  <c r="F474" s="1"/>
  <c r="F473" s="1"/>
  <c r="G471"/>
  <c r="G470" s="1"/>
  <c r="G469" s="1"/>
  <c r="F471"/>
  <c r="F470" s="1"/>
  <c r="F469" s="1"/>
  <c r="G444"/>
  <c r="G443" s="1"/>
  <c r="G442" s="1"/>
  <c r="F444"/>
  <c r="F443" s="1"/>
  <c r="F442" s="1"/>
  <c r="G440"/>
  <c r="G439" s="1"/>
  <c r="G438" s="1"/>
  <c r="F440"/>
  <c r="F439" s="1"/>
  <c r="F438" s="1"/>
  <c r="G436"/>
  <c r="G435" s="1"/>
  <c r="F436"/>
  <c r="F435" s="1"/>
  <c r="G433"/>
  <c r="G432" s="1"/>
  <c r="F433"/>
  <c r="F432" s="1"/>
  <c r="G429"/>
  <c r="G428" s="1"/>
  <c r="G427" s="1"/>
  <c r="F429"/>
  <c r="F428" s="1"/>
  <c r="F427" s="1"/>
  <c r="G421"/>
  <c r="G420" s="1"/>
  <c r="G419" s="1"/>
  <c r="F421"/>
  <c r="F420" s="1"/>
  <c r="F419" s="1"/>
  <c r="G417"/>
  <c r="G416" s="1"/>
  <c r="G415" s="1"/>
  <c r="F417"/>
  <c r="F416" s="1"/>
  <c r="F415" s="1"/>
  <c r="G413"/>
  <c r="G412" s="1"/>
  <c r="F413"/>
  <c r="F412" s="1"/>
  <c r="G410"/>
  <c r="G409" s="1"/>
  <c r="F410"/>
  <c r="F409" s="1"/>
  <c r="G406"/>
  <c r="G405" s="1"/>
  <c r="F406"/>
  <c r="F405" s="1"/>
  <c r="G403"/>
  <c r="G402" s="1"/>
  <c r="F403"/>
  <c r="F402" s="1"/>
  <c r="G399"/>
  <c r="G398" s="1"/>
  <c r="F399"/>
  <c r="F398" s="1"/>
  <c r="G396"/>
  <c r="G395" s="1"/>
  <c r="F396"/>
  <c r="F395" s="1"/>
  <c r="G392"/>
  <c r="G391" s="1"/>
  <c r="G390" s="1"/>
  <c r="F392"/>
  <c r="F391" s="1"/>
  <c r="F390" s="1"/>
  <c r="G388"/>
  <c r="G387" s="1"/>
  <c r="G386" s="1"/>
  <c r="F388"/>
  <c r="F387" s="1"/>
  <c r="F386" s="1"/>
  <c r="G384"/>
  <c r="G383" s="1"/>
  <c r="G382" s="1"/>
  <c r="F384"/>
  <c r="F383" s="1"/>
  <c r="F382" s="1"/>
  <c r="G379"/>
  <c r="G378" s="1"/>
  <c r="F379"/>
  <c r="F378" s="1"/>
  <c r="G374"/>
  <c r="G373" s="1"/>
  <c r="F374"/>
  <c r="F373" s="1"/>
  <c r="G369"/>
  <c r="G368" s="1"/>
  <c r="F369"/>
  <c r="F368" s="1"/>
  <c r="G365"/>
  <c r="G364" s="1"/>
  <c r="G363" s="1"/>
  <c r="F365"/>
  <c r="G326"/>
  <c r="G325" s="1"/>
  <c r="G324" s="1"/>
  <c r="G323" s="1"/>
  <c r="G322" s="1"/>
  <c r="F326"/>
  <c r="F325" s="1"/>
  <c r="F324" s="1"/>
  <c r="F323" s="1"/>
  <c r="F322" s="1"/>
  <c r="G425"/>
  <c r="G424" s="1"/>
  <c r="G423" s="1"/>
  <c r="F425"/>
  <c r="F424" s="1"/>
  <c r="F423" s="1"/>
  <c r="G320"/>
  <c r="G319" s="1"/>
  <c r="G318" s="1"/>
  <c r="G317" s="1"/>
  <c r="G316" s="1"/>
  <c r="F320"/>
  <c r="F319" s="1"/>
  <c r="F318" s="1"/>
  <c r="F317" s="1"/>
  <c r="F316" s="1"/>
  <c r="G314"/>
  <c r="G313" s="1"/>
  <c r="F314"/>
  <c r="F313" s="1"/>
  <c r="G311"/>
  <c r="G310" s="1"/>
  <c r="F311"/>
  <c r="F310" s="1"/>
  <c r="G308"/>
  <c r="G307" s="1"/>
  <c r="F308"/>
  <c r="F307" s="1"/>
  <c r="G302"/>
  <c r="G301" s="1"/>
  <c r="F302"/>
  <c r="F301" s="1"/>
  <c r="G299"/>
  <c r="G298" s="1"/>
  <c r="F299"/>
  <c r="F298" s="1"/>
  <c r="G296"/>
  <c r="G295" s="1"/>
  <c r="F296"/>
  <c r="F295" s="1"/>
  <c r="G274"/>
  <c r="G273" s="1"/>
  <c r="G272" s="1"/>
  <c r="F274"/>
  <c r="F273" s="1"/>
  <c r="F272" s="1"/>
  <c r="G270"/>
  <c r="G269" s="1"/>
  <c r="G268" s="1"/>
  <c r="F270"/>
  <c r="F269" s="1"/>
  <c r="F268" s="1"/>
  <c r="G266"/>
  <c r="G265" s="1"/>
  <c r="G264" s="1"/>
  <c r="G263" s="1"/>
  <c r="G262" s="1"/>
  <c r="F266"/>
  <c r="F265" s="1"/>
  <c r="F264" s="1"/>
  <c r="F263" s="1"/>
  <c r="F262" s="1"/>
  <c r="G260"/>
  <c r="G259" s="1"/>
  <c r="G258" s="1"/>
  <c r="G257" s="1"/>
  <c r="G256" s="1"/>
  <c r="G255" s="1"/>
  <c r="F260"/>
  <c r="F259" s="1"/>
  <c r="F258" s="1"/>
  <c r="F257" s="1"/>
  <c r="F256" s="1"/>
  <c r="F255" s="1"/>
  <c r="G253"/>
  <c r="G252" s="1"/>
  <c r="F253"/>
  <c r="F252" s="1"/>
  <c r="G250"/>
  <c r="G249" s="1"/>
  <c r="F250"/>
  <c r="F249" s="1"/>
  <c r="G244"/>
  <c r="G243" s="1"/>
  <c r="G242" s="1"/>
  <c r="G241" s="1"/>
  <c r="G240" s="1"/>
  <c r="F244"/>
  <c r="F243" s="1"/>
  <c r="F242" s="1"/>
  <c r="F241" s="1"/>
  <c r="F240" s="1"/>
  <c r="G238"/>
  <c r="G237" s="1"/>
  <c r="G236" s="1"/>
  <c r="F238"/>
  <c r="F237" s="1"/>
  <c r="F236" s="1"/>
  <c r="G234"/>
  <c r="G233" s="1"/>
  <c r="F234"/>
  <c r="F233" s="1"/>
  <c r="G228"/>
  <c r="G227" s="1"/>
  <c r="G226" s="1"/>
  <c r="F228"/>
  <c r="F227" s="1"/>
  <c r="F226" s="1"/>
  <c r="G224"/>
  <c r="G223" s="1"/>
  <c r="F224"/>
  <c r="F223" s="1"/>
  <c r="G220"/>
  <c r="G219" s="1"/>
  <c r="G218" s="1"/>
  <c r="F220"/>
  <c r="F219" s="1"/>
  <c r="F218" s="1"/>
  <c r="G214"/>
  <c r="G213" s="1"/>
  <c r="G212" s="1"/>
  <c r="F214"/>
  <c r="F213" s="1"/>
  <c r="F212" s="1"/>
  <c r="G210"/>
  <c r="G209" s="1"/>
  <c r="F210"/>
  <c r="F209" s="1"/>
  <c r="G197"/>
  <c r="G196" s="1"/>
  <c r="F197"/>
  <c r="F196" s="1"/>
  <c r="G194"/>
  <c r="G193" s="1"/>
  <c r="F194"/>
  <c r="F193" s="1"/>
  <c r="G187"/>
  <c r="G186" s="1"/>
  <c r="G185" s="1"/>
  <c r="G184" s="1"/>
  <c r="G183" s="1"/>
  <c r="F187"/>
  <c r="F186" s="1"/>
  <c r="F185" s="1"/>
  <c r="F184" s="1"/>
  <c r="F183" s="1"/>
  <c r="G181"/>
  <c r="G180" s="1"/>
  <c r="G179" s="1"/>
  <c r="F181"/>
  <c r="F180" s="1"/>
  <c r="F179" s="1"/>
  <c r="G177"/>
  <c r="G176" s="1"/>
  <c r="F177"/>
  <c r="F176" s="1"/>
  <c r="G174"/>
  <c r="G173" s="1"/>
  <c r="F174"/>
  <c r="F173" s="1"/>
  <c r="G167"/>
  <c r="G166" s="1"/>
  <c r="F167"/>
  <c r="F166" s="1"/>
  <c r="G164"/>
  <c r="G163" s="1"/>
  <c r="F164"/>
  <c r="F163" s="1"/>
  <c r="G158"/>
  <c r="G157" s="1"/>
  <c r="G156" s="1"/>
  <c r="G149" s="1"/>
  <c r="G146"/>
  <c r="G145" s="1"/>
  <c r="F146"/>
  <c r="F145" s="1"/>
  <c r="G143"/>
  <c r="G142" s="1"/>
  <c r="F143"/>
  <c r="F142" s="1"/>
  <c r="G139"/>
  <c r="G138" s="1"/>
  <c r="G137" s="1"/>
  <c r="F139"/>
  <c r="F138" s="1"/>
  <c r="F137" s="1"/>
  <c r="G135"/>
  <c r="G134" s="1"/>
  <c r="G133" s="1"/>
  <c r="F135"/>
  <c r="F134" s="1"/>
  <c r="F133" s="1"/>
  <c r="G131"/>
  <c r="G130" s="1"/>
  <c r="G129" s="1"/>
  <c r="F131"/>
  <c r="F130" s="1"/>
  <c r="F129" s="1"/>
  <c r="G126"/>
  <c r="G125" s="1"/>
  <c r="G124" s="1"/>
  <c r="G123" s="1"/>
  <c r="F126"/>
  <c r="F125" s="1"/>
  <c r="F124" s="1"/>
  <c r="F123" s="1"/>
  <c r="G120"/>
  <c r="G119" s="1"/>
  <c r="G118" s="1"/>
  <c r="G117" s="1"/>
  <c r="G116" s="1"/>
  <c r="F120"/>
  <c r="F119" s="1"/>
  <c r="F118" s="1"/>
  <c r="F117" s="1"/>
  <c r="F116" s="1"/>
  <c r="G107"/>
  <c r="G106" s="1"/>
  <c r="F107"/>
  <c r="F106" s="1"/>
  <c r="G104"/>
  <c r="G103" s="1"/>
  <c r="F104"/>
  <c r="F103" s="1"/>
  <c r="G101"/>
  <c r="G100" s="1"/>
  <c r="F101"/>
  <c r="F100" s="1"/>
  <c r="G96"/>
  <c r="G95" s="1"/>
  <c r="G94" s="1"/>
  <c r="F96"/>
  <c r="F95" s="1"/>
  <c r="F94" s="1"/>
  <c r="G92"/>
  <c r="G91" s="1"/>
  <c r="G90" s="1"/>
  <c r="G89" s="1"/>
  <c r="F92"/>
  <c r="F91" s="1"/>
  <c r="F90" s="1"/>
  <c r="F89" s="1"/>
  <c r="G113"/>
  <c r="G112" s="1"/>
  <c r="G111" s="1"/>
  <c r="F113"/>
  <c r="F112" s="1"/>
  <c r="F111" s="1"/>
  <c r="G81"/>
  <c r="G80" s="1"/>
  <c r="F81"/>
  <c r="F80" s="1"/>
  <c r="G78"/>
  <c r="G77" s="1"/>
  <c r="F78"/>
  <c r="F77" s="1"/>
  <c r="G69"/>
  <c r="G68" s="1"/>
  <c r="G67" s="1"/>
  <c r="F69"/>
  <c r="F68" s="1"/>
  <c r="F67" s="1"/>
  <c r="G65"/>
  <c r="G64" s="1"/>
  <c r="F65"/>
  <c r="F64" s="1"/>
  <c r="G62"/>
  <c r="G61" s="1"/>
  <c r="F62"/>
  <c r="F61" s="1"/>
  <c r="G58"/>
  <c r="G57" s="1"/>
  <c r="F58"/>
  <c r="F57" s="1"/>
  <c r="G55"/>
  <c r="G54" s="1"/>
  <c r="F55"/>
  <c r="F54" s="1"/>
  <c r="G51"/>
  <c r="G50" s="1"/>
  <c r="G49" s="1"/>
  <c r="F51"/>
  <c r="F50" s="1"/>
  <c r="F49" s="1"/>
  <c r="G46"/>
  <c r="G45" s="1"/>
  <c r="G44" s="1"/>
  <c r="F46"/>
  <c r="F45" s="1"/>
  <c r="F44" s="1"/>
  <c r="G42"/>
  <c r="G41" s="1"/>
  <c r="G40" s="1"/>
  <c r="F42"/>
  <c r="F41" s="1"/>
  <c r="F40" s="1"/>
  <c r="G36"/>
  <c r="G35" s="1"/>
  <c r="G34" s="1"/>
  <c r="G29" s="1"/>
  <c r="F36"/>
  <c r="F35" s="1"/>
  <c r="F34" s="1"/>
  <c r="F29" s="1"/>
  <c r="G27"/>
  <c r="G26" s="1"/>
  <c r="G25" s="1"/>
  <c r="G24" s="1"/>
  <c r="F27"/>
  <c r="F26" s="1"/>
  <c r="F25" s="1"/>
  <c r="F24" s="1"/>
  <c r="G22"/>
  <c r="G21" s="1"/>
  <c r="G20" s="1"/>
  <c r="G19" s="1"/>
  <c r="F22"/>
  <c r="F21" s="1"/>
  <c r="F20" s="1"/>
  <c r="F19" s="1"/>
  <c r="G15"/>
  <c r="G14" s="1"/>
  <c r="G13" s="1"/>
  <c r="F15"/>
  <c r="F14" s="1"/>
  <c r="F13" s="1"/>
  <c r="F492" i="2"/>
  <c r="F491" s="1"/>
  <c r="F490" s="1"/>
  <c r="F489" s="1"/>
  <c r="F488" s="1"/>
  <c r="F468"/>
  <c r="F467" s="1"/>
  <c r="F466" s="1"/>
  <c r="F464"/>
  <c r="F463" s="1"/>
  <c r="F462" s="1"/>
  <c r="F460"/>
  <c r="F459" s="1"/>
  <c r="F458" s="1"/>
  <c r="F456"/>
  <c r="F455" s="1"/>
  <c r="F453"/>
  <c r="F452" s="1"/>
  <c r="F449"/>
  <c r="F448" s="1"/>
  <c r="F447" s="1"/>
  <c r="F486"/>
  <c r="F485" s="1"/>
  <c r="F483"/>
  <c r="F482" s="1"/>
  <c r="F480"/>
  <c r="F479" s="1"/>
  <c r="F476"/>
  <c r="F475" s="1"/>
  <c r="F474" s="1"/>
  <c r="F472"/>
  <c r="F471" s="1"/>
  <c r="F470" s="1"/>
  <c r="F445"/>
  <c r="F444" s="1"/>
  <c r="F443" s="1"/>
  <c r="F441"/>
  <c r="F440" s="1"/>
  <c r="F439" s="1"/>
  <c r="F437"/>
  <c r="F436" s="1"/>
  <c r="F434"/>
  <c r="F433" s="1"/>
  <c r="F430"/>
  <c r="F429" s="1"/>
  <c r="F428" s="1"/>
  <c r="F422"/>
  <c r="F421" s="1"/>
  <c r="F420" s="1"/>
  <c r="F418"/>
  <c r="F417" s="1"/>
  <c r="F416" s="1"/>
  <c r="F414"/>
  <c r="F413" s="1"/>
  <c r="F411"/>
  <c r="F410" s="1"/>
  <c r="F407"/>
  <c r="F406" s="1"/>
  <c r="F404"/>
  <c r="F403" s="1"/>
  <c r="F400"/>
  <c r="F399" s="1"/>
  <c r="F397"/>
  <c r="F396" s="1"/>
  <c r="F393"/>
  <c r="F392" s="1"/>
  <c r="F391" s="1"/>
  <c r="F389"/>
  <c r="F388" s="1"/>
  <c r="F387" s="1"/>
  <c r="F385"/>
  <c r="F384" s="1"/>
  <c r="F383" s="1"/>
  <c r="F379"/>
  <c r="F375"/>
  <c r="F374" s="1"/>
  <c r="F370"/>
  <c r="F369" s="1"/>
  <c r="F366"/>
  <c r="F365" s="1"/>
  <c r="F364" s="1"/>
  <c r="F327"/>
  <c r="F326" s="1"/>
  <c r="F325" s="1"/>
  <c r="F324" s="1"/>
  <c r="F323" s="1"/>
  <c r="F426"/>
  <c r="F425" s="1"/>
  <c r="F424" s="1"/>
  <c r="F321"/>
  <c r="F320" s="1"/>
  <c r="F319" s="1"/>
  <c r="F318" s="1"/>
  <c r="F317" s="1"/>
  <c r="F315"/>
  <c r="F314" s="1"/>
  <c r="F312"/>
  <c r="F311" s="1"/>
  <c r="F309"/>
  <c r="F308" s="1"/>
  <c r="F303"/>
  <c r="F302" s="1"/>
  <c r="F300"/>
  <c r="F299" s="1"/>
  <c r="F297"/>
  <c r="F296" s="1"/>
  <c r="F291"/>
  <c r="F290" s="1"/>
  <c r="F289" s="1"/>
  <c r="F288" s="1"/>
  <c r="F286"/>
  <c r="F285" s="1"/>
  <c r="F284" s="1"/>
  <c r="F283" s="1"/>
  <c r="F275"/>
  <c r="F274" s="1"/>
  <c r="F273" s="1"/>
  <c r="F271"/>
  <c r="F270" s="1"/>
  <c r="F269" s="1"/>
  <c r="F267"/>
  <c r="F266" s="1"/>
  <c r="F265" s="1"/>
  <c r="F264" s="1"/>
  <c r="F263" s="1"/>
  <c r="F261"/>
  <c r="F260" s="1"/>
  <c r="F259" s="1"/>
  <c r="F258" s="1"/>
  <c r="F257" s="1"/>
  <c r="F256" s="1"/>
  <c r="F254"/>
  <c r="F253" s="1"/>
  <c r="F251"/>
  <c r="F250" s="1"/>
  <c r="F245"/>
  <c r="F244" s="1"/>
  <c r="F243" s="1"/>
  <c r="F242" s="1"/>
  <c r="F241" s="1"/>
  <c r="F239"/>
  <c r="F238" s="1"/>
  <c r="F237" s="1"/>
  <c r="F235"/>
  <c r="F234" s="1"/>
  <c r="F229"/>
  <c r="F228" s="1"/>
  <c r="F227" s="1"/>
  <c r="F225"/>
  <c r="F224" s="1"/>
  <c r="F221"/>
  <c r="F220" s="1"/>
  <c r="F219" s="1"/>
  <c r="F215"/>
  <c r="F214" s="1"/>
  <c r="F213" s="1"/>
  <c r="F211"/>
  <c r="F210" s="1"/>
  <c r="F198"/>
  <c r="F197" s="1"/>
  <c r="F195"/>
  <c r="F194" s="1"/>
  <c r="F188"/>
  <c r="F187" s="1"/>
  <c r="F186" s="1"/>
  <c r="F185" s="1"/>
  <c r="F184" s="1"/>
  <c r="F182"/>
  <c r="F181" s="1"/>
  <c r="F180" s="1"/>
  <c r="F178"/>
  <c r="F177" s="1"/>
  <c r="F175"/>
  <c r="F174" s="1"/>
  <c r="F168"/>
  <c r="F167" s="1"/>
  <c r="F165"/>
  <c r="F164" s="1"/>
  <c r="F147"/>
  <c r="F146" s="1"/>
  <c r="F144"/>
  <c r="F143" s="1"/>
  <c r="F140"/>
  <c r="F139" s="1"/>
  <c r="F138" s="1"/>
  <c r="F136"/>
  <c r="F135" s="1"/>
  <c r="F134" s="1"/>
  <c r="F132"/>
  <c r="F131" s="1"/>
  <c r="F130" s="1"/>
  <c r="F127"/>
  <c r="F126" s="1"/>
  <c r="F125" s="1"/>
  <c r="F124" s="1"/>
  <c r="F121"/>
  <c r="F120" s="1"/>
  <c r="F119" s="1"/>
  <c r="F118" s="1"/>
  <c r="F117" s="1"/>
  <c r="F108"/>
  <c r="F107" s="1"/>
  <c r="F105"/>
  <c r="F104" s="1"/>
  <c r="F102"/>
  <c r="F101" s="1"/>
  <c r="F97"/>
  <c r="F96" s="1"/>
  <c r="F95" s="1"/>
  <c r="F93"/>
  <c r="F92" s="1"/>
  <c r="F91" s="1"/>
  <c r="F90" s="1"/>
  <c r="F114"/>
  <c r="F113" s="1"/>
  <c r="F112" s="1"/>
  <c r="F78"/>
  <c r="F77" s="1"/>
  <c r="F75"/>
  <c r="F74" s="1"/>
  <c r="F70"/>
  <c r="F69" s="1"/>
  <c r="F66"/>
  <c r="F63"/>
  <c r="F62" s="1"/>
  <c r="F60"/>
  <c r="F59" s="1"/>
  <c r="F56"/>
  <c r="F55" s="1"/>
  <c r="F54" s="1"/>
  <c r="F51"/>
  <c r="F50" s="1"/>
  <c r="F49" s="1"/>
  <c r="F47"/>
  <c r="F46" s="1"/>
  <c r="F45" s="1"/>
  <c r="F41"/>
  <c r="F40" s="1"/>
  <c r="F39" s="1"/>
  <c r="F34" s="1"/>
  <c r="F32"/>
  <c r="F31" s="1"/>
  <c r="F30" s="1"/>
  <c r="F29" s="1"/>
  <c r="F27"/>
  <c r="F26" s="1"/>
  <c r="F25" s="1"/>
  <c r="F24" s="1"/>
  <c r="F20"/>
  <c r="F19" s="1"/>
  <c r="F18" s="1"/>
  <c r="F282" l="1"/>
  <c r="F281" s="1"/>
  <c r="G155" i="3"/>
  <c r="G110"/>
  <c r="G109"/>
  <c r="F110"/>
  <c r="F109"/>
  <c r="G162"/>
  <c r="G161" s="1"/>
  <c r="G160" s="1"/>
  <c r="F162"/>
  <c r="F163" i="2"/>
  <c r="F162" s="1"/>
  <c r="F161" s="1"/>
  <c r="F111"/>
  <c r="F110"/>
  <c r="F208" i="3"/>
  <c r="F207" s="1"/>
  <c r="F206" s="1"/>
  <c r="F248"/>
  <c r="F247" s="1"/>
  <c r="F246" s="1"/>
  <c r="F364"/>
  <c r="F363" s="1"/>
  <c r="F44" i="2"/>
  <c r="F18" i="3"/>
  <c r="G18"/>
  <c r="G192"/>
  <c r="G191" s="1"/>
  <c r="G190" s="1"/>
  <c r="G189" s="1"/>
  <c r="F408"/>
  <c r="F39"/>
  <c r="F76"/>
  <c r="F71" s="1"/>
  <c r="F99"/>
  <c r="F98" s="1"/>
  <c r="F477"/>
  <c r="F88"/>
  <c r="G99"/>
  <c r="G98" s="1"/>
  <c r="G141"/>
  <c r="G128" s="1"/>
  <c r="G122" s="1"/>
  <c r="G39"/>
  <c r="G76"/>
  <c r="G71" s="1"/>
  <c r="F402" i="2"/>
  <c r="F73"/>
  <c r="F72" s="1"/>
  <c r="F450" i="3"/>
  <c r="G431"/>
  <c r="F431"/>
  <c r="G408"/>
  <c r="G401"/>
  <c r="F401"/>
  <c r="G394"/>
  <c r="F394"/>
  <c r="G367"/>
  <c r="G306"/>
  <c r="G305" s="1"/>
  <c r="G304" s="1"/>
  <c r="F294"/>
  <c r="F293" s="1"/>
  <c r="F292" s="1"/>
  <c r="F232"/>
  <c r="F231" s="1"/>
  <c r="F230" s="1"/>
  <c r="G222"/>
  <c r="G217" s="1"/>
  <c r="G216" s="1"/>
  <c r="G208"/>
  <c r="G207" s="1"/>
  <c r="G206" s="1"/>
  <c r="F192"/>
  <c r="F191" s="1"/>
  <c r="F190" s="1"/>
  <c r="F189" s="1"/>
  <c r="G172"/>
  <c r="G171" s="1"/>
  <c r="G170" s="1"/>
  <c r="G169" s="1"/>
  <c r="F172"/>
  <c r="F171" s="1"/>
  <c r="F170" s="1"/>
  <c r="F169" s="1"/>
  <c r="F161"/>
  <c r="F160" s="1"/>
  <c r="F141"/>
  <c r="F128" s="1"/>
  <c r="F122" s="1"/>
  <c r="F53"/>
  <c r="G60"/>
  <c r="F173" i="2"/>
  <c r="F172" s="1"/>
  <c r="F171" s="1"/>
  <c r="F170" s="1"/>
  <c r="F223"/>
  <c r="F218" s="1"/>
  <c r="F217" s="1"/>
  <c r="F409"/>
  <c r="F89"/>
  <c r="F295"/>
  <c r="F294" s="1"/>
  <c r="F293" s="1"/>
  <c r="F65"/>
  <c r="F58"/>
  <c r="F209"/>
  <c r="F208" s="1"/>
  <c r="F207" s="1"/>
  <c r="F249"/>
  <c r="F248" s="1"/>
  <c r="F247" s="1"/>
  <c r="F100"/>
  <c r="F99" s="1"/>
  <c r="F142"/>
  <c r="F129" s="1"/>
  <c r="F123" s="1"/>
  <c r="F116" s="1"/>
  <c r="F395"/>
  <c r="F432"/>
  <c r="F451"/>
  <c r="G148" i="3"/>
  <c r="F60"/>
  <c r="G232"/>
  <c r="G231" s="1"/>
  <c r="G230" s="1"/>
  <c r="F367"/>
  <c r="G477"/>
  <c r="G450"/>
  <c r="F233" i="2"/>
  <c r="F232" s="1"/>
  <c r="F231" s="1"/>
  <c r="F478"/>
  <c r="G88" i="3"/>
  <c r="F193" i="2"/>
  <c r="F192" s="1"/>
  <c r="F191" s="1"/>
  <c r="F190" s="1"/>
  <c r="F307"/>
  <c r="F306" s="1"/>
  <c r="F305" s="1"/>
  <c r="F368"/>
  <c r="F363" s="1"/>
  <c r="G53" i="3"/>
  <c r="F222"/>
  <c r="F217" s="1"/>
  <c r="G248"/>
  <c r="G247" s="1"/>
  <c r="G246" s="1"/>
  <c r="G280"/>
  <c r="G294"/>
  <c r="G293" s="1"/>
  <c r="G292" s="1"/>
  <c r="F306"/>
  <c r="F305" s="1"/>
  <c r="F304" s="1"/>
  <c r="F53" i="2" l="1"/>
  <c r="F43" s="1"/>
  <c r="F216" i="3"/>
  <c r="F205" s="1"/>
  <c r="G362"/>
  <c r="G329"/>
  <c r="G328" s="1"/>
  <c r="F329"/>
  <c r="F328" s="1"/>
  <c r="F362"/>
  <c r="F115"/>
  <c r="G115"/>
  <c r="G87"/>
  <c r="G48"/>
  <c r="G38" s="1"/>
  <c r="F87"/>
  <c r="F88" i="2"/>
  <c r="G205" i="3"/>
  <c r="F48"/>
  <c r="F206" i="2"/>
  <c r="F38" i="3" l="1"/>
  <c r="F17" s="1"/>
  <c r="F493" s="1"/>
  <c r="F22" i="2"/>
  <c r="F494" s="1"/>
  <c r="G17" i="3"/>
  <c r="G493" s="1"/>
</calcChain>
</file>

<file path=xl/sharedStrings.xml><?xml version="1.0" encoding="utf-8"?>
<sst xmlns="http://schemas.openxmlformats.org/spreadsheetml/2006/main" count="2921" uniqueCount="396">
  <si>
    <t>Наименование</t>
  </si>
  <si>
    <t>ПР</t>
  </si>
  <si>
    <t>ЦСР</t>
  </si>
  <si>
    <t>ВР</t>
  </si>
  <si>
    <t>Сумма</t>
  </si>
  <si>
    <t>01</t>
  </si>
  <si>
    <t/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</si>
  <si>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</si>
  <si>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</si>
  <si>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</si>
  <si>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</si>
  <si>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</si>
  <si>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</si>
  <si>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</si>
  <si>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</si>
  <si>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</si>
  <si>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04</t>
  </si>
  <si>
    <t>05</t>
  </si>
  <si>
    <t>06</t>
  </si>
  <si>
    <t>11</t>
  </si>
  <si>
    <t>13</t>
  </si>
  <si>
    <t>Межбюджетные трансферты</t>
  </si>
  <si>
    <t>500</t>
  </si>
  <si>
    <t>Реализация программных мероприятий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</si>
  <si>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</si>
  <si>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</si>
  <si>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</si>
  <si>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</si>
  <si>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 xml:space="preserve">Глава </t>
  </si>
  <si>
    <t>09</t>
  </si>
  <si>
    <t>07</t>
  </si>
  <si>
    <t>Публичные нормативные обязательства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</si>
  <si>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</si>
  <si>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</si>
  <si>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</si>
  <si>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</si>
  <si>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</si>
  <si>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Доплаты к пенсиям, дополнительное пенсионное обеспечение</t>
  </si>
  <si>
    <t>Социальное обеспечение и иные выплаты населению</t>
  </si>
  <si>
    <t>Уплата налога на имущество организаций и земельного налога</t>
  </si>
  <si>
    <t>Резервный фонд Сабинского муниципального района</t>
  </si>
  <si>
    <t xml:space="preserve">Выполнение других обязательств района 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</si>
  <si>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</si>
  <si>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</si>
  <si>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</si>
  <si>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</si>
  <si>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</si>
  <si>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</si>
  <si>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</si>
  <si>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99 0 00 9203 0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</si>
  <si>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</si>
  <si>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</si>
  <si>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</si>
  <si>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</si>
  <si>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</si>
  <si>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</si>
  <si>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</si>
  <si>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</si>
  <si>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</si>
  <si>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</si>
  <si>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</si>
  <si>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</si>
  <si>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</si>
  <si>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</si>
  <si>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</si>
  <si>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</si>
  <si>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</si>
  <si>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</si>
  <si>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</si>
  <si>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</si>
  <si>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</si>
  <si>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</si>
  <si>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</si>
  <si>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</si>
  <si>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</si>
  <si>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</si>
  <si>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</si>
  <si>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</si>
  <si>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</si>
  <si>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</si>
  <si>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</si>
  <si>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</si>
  <si>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</si>
  <si>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</si>
  <si>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>Мероприятия физической культуры и спорта в области массового спорта</t>
  </si>
  <si>
    <t>ВСЕГО РАСХОДОВ</t>
  </si>
  <si>
    <t>Обеспечение деятельности  учреждений бухгалтерского учета</t>
  </si>
  <si>
    <t>02 0 00 0000 0</t>
  </si>
  <si>
    <t>02 1 00 0000 0</t>
  </si>
  <si>
    <t>02 1 01 0000 0</t>
  </si>
  <si>
    <t>02 1 03 0000 0</t>
  </si>
  <si>
    <t>02 2 00 0000 0</t>
  </si>
  <si>
    <t>02 2 02 0000 0</t>
  </si>
  <si>
    <t>02 2 02 4210 0</t>
  </si>
  <si>
    <t>02 2 08 0000 0</t>
  </si>
  <si>
    <t>02 2 08 2528 0</t>
  </si>
  <si>
    <t>02 1 01 2537 0</t>
  </si>
  <si>
    <t>02 2 09 0000 0</t>
  </si>
  <si>
    <t>02 3 00 0000 0</t>
  </si>
  <si>
    <t>02 3 01 0000 0</t>
  </si>
  <si>
    <t>02 3 01 4232 0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</si>
  <si>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</si>
  <si>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</si>
  <si>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</si>
  <si>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</si>
  <si>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</si>
  <si>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</si>
  <si>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</si>
  <si>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</si>
  <si>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</si>
  <si>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22 0 01 0000 0</t>
  </si>
  <si>
    <t>Рз</t>
  </si>
  <si>
    <t xml:space="preserve">Распределение </t>
  </si>
  <si>
    <t>ЗДРАВООХРАНЕНИЕ</t>
  </si>
  <si>
    <t>Санитарно-эпидемиологическое благополучие</t>
  </si>
  <si>
    <t>ОБРАЗОВАНИЕ</t>
  </si>
  <si>
    <t>Дошкольное образование</t>
  </si>
  <si>
    <t>Другие вопросы в области образования</t>
  </si>
  <si>
    <t>Общее образование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</si>
  <si>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</si>
  <si>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</si>
  <si>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Социальное обеспечение населения</t>
  </si>
  <si>
    <t>Охрана семьи и детства</t>
  </si>
  <si>
    <t>Другие общегосударственные вопросы</t>
  </si>
  <si>
    <t>ЖИЛИЩНО-КОММУНАЛЬНОЕ ХОЗЯЙСТВО</t>
  </si>
  <si>
    <t>Жилищное хозяйство</t>
  </si>
  <si>
    <t>Молодежная политика и оздоровление детей</t>
  </si>
  <si>
    <t>КУЛЬТУРА, КИНЕМАТОГРАФИЯ</t>
  </si>
  <si>
    <t>Культура</t>
  </si>
  <si>
    <t>ОХРАНА ОКРУЖАЮЩЕЙ СРЕДЫ</t>
  </si>
  <si>
    <t>Охрана объектов растительного и животного мира и среды их обитания</t>
  </si>
  <si>
    <t>ФИЗИЧЕСКАЯ КУЛЬТУРА И СПОРТ</t>
  </si>
  <si>
    <t>Физическая культура</t>
  </si>
  <si>
    <t>НАЦИОНАЛЬНАЯ ЭКОНОМИКА</t>
  </si>
  <si>
    <t>Дорожное хозяйство (дорожный фонд)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</si>
  <si>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</si>
  <si>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</si>
  <si>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</si>
  <si>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</si>
  <si>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</si>
  <si>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</si>
  <si>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</si>
  <si>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Резервные фонды</t>
  </si>
  <si>
    <t>Пенсионное обеспечение</t>
  </si>
  <si>
    <t>НАЦИОНАЛЬНАЯ ОБОРОНА</t>
  </si>
  <si>
    <t>Мобилизационная и вневойсковая подготовка</t>
  </si>
  <si>
    <t>Судебная система</t>
  </si>
  <si>
    <t>ОБЩЕГОСУДАРСТВЕННЫЕ ВОПРОСЫ</t>
  </si>
  <si>
    <t xml:space="preserve">бюджетных ассигнований по целевым статьям  (муниципальным программам  Сабинского района Республики Татарстан </t>
  </si>
  <si>
    <t xml:space="preserve"> муниципального района Республики Татарстан  и непрограммным 
(государственным программам Республики Татарстан и 
непрограммным направлениям деятельности), группам видов расходов, разделам, подразделам классификации
муниципальным программам  Сабинского муниципального района Республики Татарстан и 
непрограммным направлениям деятельности)по целевым статьям, группам видов расходов, разделам,
</t>
  </si>
  <si>
    <t>направлениям деятельности), группам  видов расходов, разделам,</t>
  </si>
  <si>
    <t xml:space="preserve">подразделам классификации расходов бюджетов </t>
  </si>
  <si>
    <t>99 0 00 0741 1</t>
  </si>
  <si>
    <t>08 4 00 0000 0</t>
  </si>
  <si>
    <t>99 0 00 2990 0</t>
  </si>
  <si>
    <t xml:space="preserve">Сельское хозяйство и рыболовство </t>
  </si>
  <si>
    <t>03 5 01 1320 0</t>
  </si>
  <si>
    <t>03 5 00 0000 0</t>
  </si>
  <si>
    <t>03 5 01 0000 0</t>
  </si>
  <si>
    <t>03 5 03 0000 0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</si>
  <si>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</si>
  <si>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08 Е 00 0000 0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</si>
  <si>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</si>
  <si>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</si>
  <si>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</si>
  <si>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Мероприятия по регулированию качества окружающей среды</t>
  </si>
  <si>
    <t>Д1 0 00 0000 0</t>
  </si>
  <si>
    <t>Таблица 1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</si>
  <si>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</si>
  <si>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Диспансеризация  муниципальных служащих</t>
  </si>
  <si>
    <t>Д1 0 00 0365 0</t>
  </si>
  <si>
    <t>09 1 01 0000 0</t>
  </si>
  <si>
    <t>09 1 01 7446 0</t>
  </si>
  <si>
    <t>99 0 00 8006 0</t>
  </si>
  <si>
    <t>11 0 01 1099 0</t>
  </si>
  <si>
    <t>06 1 00 0000 0</t>
  </si>
  <si>
    <t>06 1 01 0000 0</t>
  </si>
  <si>
    <t>Реализация программных  мероприятий</t>
  </si>
  <si>
    <t>Другие вопросы в области национальной безопасности и правоохранительной деятельности</t>
  </si>
  <si>
    <t>02 1 02 0000 0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</si>
  <si>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</si>
  <si>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09 1 00 0000 0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</si>
  <si>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</si>
  <si>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</si>
  <si>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Дополнительное образование детей</t>
  </si>
  <si>
    <t>07 0 00 0000 0</t>
  </si>
  <si>
    <t>07 2 00 0000 0</t>
  </si>
  <si>
    <t>07 2 01 0000 0</t>
  </si>
  <si>
    <t>05 0 00 0000 0</t>
  </si>
  <si>
    <t>05 0 01 0000 0</t>
  </si>
  <si>
    <t>05 0 01 4310 0</t>
  </si>
  <si>
    <t>07 2 01 2267 7</t>
  </si>
  <si>
    <t>02 1 02 4360 1</t>
  </si>
  <si>
    <t>02 3 03 4360 1</t>
  </si>
  <si>
    <t>02 1 03 S005 0</t>
  </si>
  <si>
    <t>02 2 02 S005 0</t>
  </si>
  <si>
    <t>02 3 01 S005 0</t>
  </si>
  <si>
    <t>99 0 00 S004 0</t>
  </si>
  <si>
    <t>22 0 01 1099 1</t>
  </si>
  <si>
    <t>99 0 00 9708 0</t>
  </si>
  <si>
    <t>Страхование муниципальных служащих</t>
  </si>
  <si>
    <t>Предоставление субсидий бюджетным, автономным учреждениям и иным некоммерческим организациям(за счет субсидии)</t>
  </si>
  <si>
    <t>Проведение мероприятий для детей и молодежи за счет местного бюджета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</si>
  <si>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</si>
  <si>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</si>
  <si>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</si>
  <si>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</si>
  <si>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</si>
  <si>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06 1 01 1099 1</t>
  </si>
  <si>
    <t>99 0 00 9241 0</t>
  </si>
  <si>
    <t>Таблица2</t>
  </si>
  <si>
    <t>02 2 08 5303 1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</si>
  <si>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</si>
  <si>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03 5 03 2311 0</t>
  </si>
  <si>
    <t>03 5 03 2312 0</t>
  </si>
  <si>
    <t>03 5 03 2313 0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</si>
  <si>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</si>
  <si>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области информационно-методического обеспечения</t>
  </si>
  <si>
    <t>Реализация государственных полномочий РТ в области 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</si>
  <si>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</si>
  <si>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</si>
  <si>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</si>
  <si>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</si>
  <si>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</si>
  <si>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государственных полномочий РТ в области опеки и попечительства</t>
  </si>
  <si>
    <t>Защита населения и территории от чрезвычайных ситуаций природного и техногенного характера, пожарная безопасность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</si>
  <si>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</si>
  <si>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 xml:space="preserve">Реализация государственных  полномочий РТ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</si>
  <si>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</si>
  <si>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</si>
  <si>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по образованию и организации деятельности административных комиссий</t>
  </si>
  <si>
    <t>Реализация государственных полномочий РТ в области архивного дела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</si>
  <si>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</si>
  <si>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Реализация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</si>
  <si>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</si>
  <si>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</si>
  <si>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Обеспечение деятельности спортивных объектов</t>
  </si>
  <si>
    <t>37 0 00 0000 0</t>
  </si>
  <si>
    <t>Обеспечение деятельности спортивных школ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</si>
  <si>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</si>
  <si>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</si>
  <si>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38 0 00 0000 0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</si>
  <si>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</si>
  <si>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Капитальные вложения в объекты муниципальной собственности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</si>
  <si>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коммисариатов</t>
  </si>
  <si>
    <t>Приложение №5</t>
  </si>
  <si>
    <t>ВСЕГО РАСХОДОВ(без условно-утвержденных расходов)</t>
  </si>
  <si>
    <t>Непрограммные направления деятельности</t>
  </si>
  <si>
    <t>Патриотическое воспитание, формирование здорового образа жизни детей и молодежи</t>
  </si>
  <si>
    <t xml:space="preserve"> Сохранение и укрепление здоровья детей</t>
  </si>
  <si>
    <t>Обеспечение эффективного распоряжения и использования государственного имущества и земельных участков</t>
  </si>
  <si>
    <t xml:space="preserve">Обеспечение долгосрочной сбалансированности и устойчивости бюджетной системы </t>
  </si>
  <si>
    <t>Создание условий для сохранения, изучения и развития татарского, русского и других языков в Сабинском муниципальном районе</t>
  </si>
  <si>
    <t>Развитие сети автомобильных дорог общего пользования</t>
  </si>
  <si>
    <t>Сохранение и укрепление здоровья детей</t>
  </si>
  <si>
    <t>Создание условий для сохранения, изучения и развития татарского, русского и других языков в Сабинском муниципальном районе"</t>
  </si>
  <si>
    <t>06 2 00 0000 0</t>
  </si>
  <si>
    <t>06 2 01 0000 0</t>
  </si>
  <si>
    <t>06 2 01 0000 1</t>
  </si>
  <si>
    <t>Реализация антикоррупционной политики в Сабинском муниципальном районе</t>
  </si>
  <si>
    <t>27 0 00 0000 0</t>
  </si>
  <si>
    <t>27 0 01 0000 0</t>
  </si>
  <si>
    <t>Транспорт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</si>
  <si>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</si>
  <si>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Организация пассажирских перевозок по межмуниципальным маршрутам в пределах муниципального района</t>
  </si>
  <si>
    <t>99 0 00 0318 0</t>
  </si>
  <si>
    <t>14 0 00 0000 0</t>
  </si>
  <si>
    <t>Благоустройство</t>
  </si>
  <si>
    <t>Реализация мероприятий по благоустройству сельских территорий</t>
  </si>
  <si>
    <t>2026 год</t>
  </si>
  <si>
    <t>Спорт высших достижений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</si>
  <si>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</si>
  <si>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02 2 09 2304 1</t>
  </si>
  <si>
    <t>02 1 03 4200 0</t>
  </si>
  <si>
    <t>Развитие дошкольных образовательных организаций за счет местного бюджета</t>
  </si>
  <si>
    <t>02 2 09 4360 1</t>
  </si>
  <si>
    <t xml:space="preserve">Проведение мероприятий для детей и молодежи </t>
  </si>
  <si>
    <t>14 2 09 2536 1</t>
  </si>
  <si>
    <t>14 2 09 2536 2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</si>
  <si>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</si>
  <si>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</si>
  <si>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13 4 04 05370</t>
  </si>
  <si>
    <t>01 4 05 0211 0</t>
  </si>
  <si>
    <t>14 2 17 2536 1</t>
  </si>
  <si>
    <t>14 2 17 2536 2</t>
  </si>
  <si>
    <t>(тыс.рублей)</t>
  </si>
  <si>
    <t>14 2 09 L576 1</t>
  </si>
  <si>
    <t>14 2 00 0000 0</t>
  </si>
  <si>
    <t>14 2 09 0000 0</t>
  </si>
  <si>
    <t>14 2 10 L576 4</t>
  </si>
  <si>
    <t>14 2 10 0000 0</t>
  </si>
  <si>
    <t>Строительство (приобретение) жилья, предоставляемого по договору найма жилого помещения</t>
  </si>
  <si>
    <t>07 3 00 0000 0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</si>
  <si>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</si>
  <si>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</si>
  <si>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</si>
  <si>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Гражданская оборона</t>
  </si>
  <si>
    <t>27 0 01 0204 3</t>
  </si>
  <si>
    <t>99 0 00 2524 0</t>
  </si>
  <si>
    <t>99 0 00 2526 0</t>
  </si>
  <si>
    <t>99 0 00 2527 0</t>
  </si>
  <si>
    <t>99 0 00 2534 0</t>
  </si>
  <si>
    <t>99 0 00 2535 0</t>
  </si>
  <si>
    <t>99 0 00 2540 0</t>
  </si>
  <si>
    <t>99 0 00 2539 0</t>
  </si>
  <si>
    <t xml:space="preserve">02 401 L304 1  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</si>
  <si>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комиссариатов</t>
  </si>
  <si>
    <t>бюджета Сабинского муниципального района Республики Татарстан  на 2025 год</t>
  </si>
  <si>
    <t>38 2 00 0000 0</t>
  </si>
  <si>
    <t>38 2 01 0000 0</t>
  </si>
  <si>
    <t>38 2 01 2232 0</t>
  </si>
  <si>
    <t xml:space="preserve">38 2 01 S232 0  </t>
  </si>
  <si>
    <t>99 0 01 5118 0</t>
  </si>
  <si>
    <t>99 0 01 5120 0</t>
  </si>
  <si>
    <t>99 0 11 5930 0</t>
  </si>
  <si>
    <t>к решению Совета Сабинского муниципального района "О бюджете Сабинского муниципального района Республики Татарстан на 2025 год и  на плановый период 2026 и 2027 годов "</t>
  </si>
  <si>
    <t>2027 год</t>
  </si>
  <si>
    <t>бюджета Сабинского муниципального района Республики Татарстан  на плановый период 2026 и 2027 годов</t>
  </si>
  <si>
    <t>37 4 00 0000 0</t>
  </si>
  <si>
    <t>37 4 01 0000 0</t>
  </si>
  <si>
    <t>37 401 4821 0</t>
  </si>
  <si>
    <t>37 401 4822 0</t>
  </si>
  <si>
    <t>37 4 02 0000 0</t>
  </si>
  <si>
    <t>37 402 1287 0</t>
  </si>
  <si>
    <t>Массовый спорт</t>
  </si>
  <si>
    <t>38 4 00 0000 0</t>
  </si>
  <si>
    <t>38 4 02 0000 0</t>
  </si>
  <si>
    <t>38 4 02 4319 0</t>
  </si>
  <si>
    <t>Совершенствование, развитие и сохранение сети автомобильных дорог местного значения</t>
  </si>
  <si>
    <t>Д1 0 00 9Д05 0</t>
  </si>
  <si>
    <t>Муниципальная программа «Развитие образования Сабинского муниципального района Республики Татарстан на 2025-2030 годы»</t>
  </si>
  <si>
    <t>Муниципальная программа адресной социальной защиты населения Сабинского муниципального района Республики Татарстан на 2025-2030 годы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</si>
  <si>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2025-2030 годы»</t>
  </si>
  <si>
    <t>Муниципальная программа  «Развитие культуры Сабинского муниципального района Республики Татарстан на 2025-2030 годы»</t>
  </si>
  <si>
    <t>Муниципальная программа обеспечения экологической безопасности Сабинского муниципального района на 2025-2030 годы</t>
  </si>
  <si>
    <t>Муниципальная программа «Управление муниципальным имуществом Сабинского муниципального района Республики Татарстан на 2025-2030 годы»</t>
  </si>
  <si>
    <t>Муниципальная программа «Управление муниципальными финансами Сабинского муниципального района Республики Татарстан на 2025 – 2030 годы»</t>
  </si>
  <si>
    <t>Муниципальная программа «Развитие физической культуры и спорта в Сабинском муниципальном районе Республики Татарстан на 2025-2030 годы»</t>
  </si>
  <si>
    <t>Муниципальная программа «Развитие молодежной политики в Сабинском муниципальном районе Республики Татарстан на 2025-2030 годы»</t>
  </si>
  <si>
    <t>Муниципальная программа «Управление муниципальными финансами Сабинского муниципального района Республики Татарстан на 2025-2030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</si>
  <si>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2025-2030 годы</t>
  </si>
  <si>
    <t>06 2 01 1099 1</t>
  </si>
  <si>
    <t>04 2 00 0000 0</t>
  </si>
  <si>
    <t>04 2 07 9601 0</t>
  </si>
  <si>
    <t>04 2 07 0000 0</t>
  </si>
  <si>
    <t>Комплексы процессных мероприятий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</si>
  <si>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организациях"</t>
  </si>
  <si>
    <t>Комплекс процессных мероприятий "Модернизация системы дошкольного образования, проведение мероприятий в области образования"</t>
  </si>
  <si>
    <t>Комплекс процессных мероприятий "Реализация дошкольного образования"</t>
  </si>
  <si>
    <t>Комплекс процессных мероприятий "Реализация общего образования"</t>
  </si>
  <si>
    <t>Комплекс процессных мероприятий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</si>
  <si>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Комплекс процессных мероприятий "Модернизация системы  общего образования, проведение мероприятий в области образования"</t>
  </si>
  <si>
    <t xml:space="preserve"> Комплекс процессных мероприятий "Организация предоставления дополнительного образования"</t>
  </si>
  <si>
    <t>Комплекс процессных мероприятий "Модернизация системы дополнительного образования, проведение мероприятий в области образования"</t>
  </si>
  <si>
    <t>02 4 00 0000 0</t>
  </si>
  <si>
    <t xml:space="preserve">02 4 01 L304 1  </t>
  </si>
  <si>
    <t>02 4 01 0000 0</t>
  </si>
  <si>
    <t>Комплекс процессных мероприятий  «Со-временные механизмы и технологии до-школьного и общего образования»</t>
  </si>
  <si>
    <t>Комплекс процессных мероприятий "Обеспечение питанием обучающихся в образовательных учреждениях"</t>
  </si>
  <si>
    <t>Комплекс процессных мероприятий "Развитие системы мер социальной поддержки семей"</t>
  </si>
  <si>
    <t>Комплекс процессных мероприятий "Создание благоприятных условий для устройства детей-сирот и детей, оставшихся без попечения родителей, на воспитание в семью"</t>
  </si>
  <si>
    <t>Комплекс процессных мероприятий "Организация своевременного проведения капитального ремонта общего имущества в многоквартирных домах"</t>
  </si>
  <si>
    <t>Комплекс процессных мероприятий "Совершенствование деятельности по профилактике правонарушений и преступлений"</t>
  </si>
  <si>
    <t>Комплекс процессных мероприятий "Профилактика терроризма и экстремизма"</t>
  </si>
  <si>
    <t>Комплекс процессных мероприятий "Повышение эффективности управления в области гражданской обороны, предупреждения и ликвидации чрезвычайных ситуаций"</t>
  </si>
  <si>
    <t>Комплекс процессных мероприятий "Построение и развитие аппаратно-программного комплекса «Безопасный город» в Сабинском районе Республики Татарстан"</t>
  </si>
  <si>
    <t>Комплекс процессных мероприятий "Комплексное развитие музеев"</t>
  </si>
  <si>
    <t>Комплекс процессных мероприятий "Развитие системы библиотечного обслуживания"</t>
  </si>
  <si>
    <t>Комплекс процессных мероприятий "Развитие клубных учреждений"</t>
  </si>
  <si>
    <t>Комплекс процессных мероприятий "Проведение  прочих мероприятий в области культуры"</t>
  </si>
  <si>
    <t>Комплекс процессных мероприятий "Реализация государственной политики в области архивного дела"</t>
  </si>
  <si>
    <t>Комплекс процессных мероприятий "Обеспечение охраны окружающей среды"</t>
  </si>
  <si>
    <t>Комплекс процессных мероприятий "Обеспечение подготовки спортсменов высшего класса, обеспечение деятельности спортивных объектов, обеспечение деятельности спортивных школ"</t>
  </si>
  <si>
    <t>Комплекс процессных мероприятий "Проведение мероприятий в области физической культуры и массового спорта"</t>
  </si>
  <si>
    <t>Комплекс процессных мероприятий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</si>
  <si>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Комплекс процессных мероприятий "Развитие молодежной политики в Сабинском  муниципальном районе"</t>
  </si>
  <si>
    <t xml:space="preserve"> Комплекс процессных мероприятий "Модернизация системы дополнительного образования, проведение мероприятий в области образования"</t>
  </si>
  <si>
    <t>Комплексы процессных мероприятий "Создание благоприятных условий для устройства детей-сирот и детей, оставшихся без попечения родителей, на воспитание в семью"</t>
  </si>
  <si>
    <t>Комплекс процессных мероприятий "Развитие жилищного строительства на сельских территориях и повышение уровня благоустройства домовладений"</t>
  </si>
  <si>
    <t>Комплекс процессных мероприятий "Благоустройство сельских территорий"</t>
  </si>
  <si>
    <t>04 2 05 0000 0</t>
  </si>
  <si>
    <t>Обеспечение жильем молодых семей</t>
  </si>
  <si>
    <t>04 2 05 L497 0</t>
  </si>
  <si>
    <t>Комплекс процессных мероприятий "Обеспечение жильем молодых семей в Сабинском муниципальном районе Республики Татарстан"</t>
  </si>
  <si>
    <t xml:space="preserve"> 02 2 Ю6 53031</t>
  </si>
  <si>
    <t>03 4 00 0000 0</t>
  </si>
  <si>
    <t>03 4 03 0000 0</t>
  </si>
  <si>
    <t>03 4 03 2551 0</t>
  </si>
  <si>
    <t>Муниципальная программа «Реализация антикоррупционной политики в Сабинском муниципальном районе Республики Татарстан на 2025-2030 годы»</t>
  </si>
  <si>
    <t>Муниципальная программа «Сохранение, изучение и развитие государственных языков Республики Татарстан  и других языков в Сабинском муниципальном районе на 2025-2030 годы»</t>
  </si>
  <si>
    <t>Муниципальная программа «Комплексное развитие сельских территорий Сабинского муниципального района Республики Татарстан на 2025-2030 годы»</t>
  </si>
  <si>
    <t>Муниципальная программа «Образование и здоровье школьников Сабинского муниципального района Республики Татарстан на 2025-2030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</si>
  <si>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2025-2030 годы»</t>
  </si>
  <si>
    <t>Муниципальная программа «Обеспечение общественного порядка и противодействие преступности в Сабинском муниципальном районе Республики Татарстан на 2025-2030 годы»</t>
  </si>
  <si>
    <t>Муниципальная программа «Патриотическое воспитание детей и молодежи Сабинского муниципального района Республики Татарстан на 2025-2030 годы»</t>
  </si>
  <si>
    <t>Муниципальная программа «Сохранение, изучение и развитие государственных языков Республики Татарстан  и других языков в Сабинском муниципальном районе на 2025 - 2030 годы»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</si>
</sst>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distributed" wrapText="1"/>
    </xf>
    <xf numFmtId="0" fontId="7" fillId="0" borderId="0" xfId="0" applyFont="1" applyFill="1"/>
    <xf numFmtId="0" fontId="8" fillId="0" borderId="0" xfId="0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distributed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left" vertical="distributed" wrapText="1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wrapText="1"/>
    </xf>
    <xf numFmtId="0" fontId="1" fillId="0" borderId="1" xfId="0" applyFont="1" applyFill="1" applyBorder="1" applyAlignment="1">
      <alignment horizontal="justify"/>
    </xf>
    <xf numFmtId="0" fontId="1" fillId="0" borderId="0" xfId="0" applyNumberFormat="1" applyFont="1" applyFill="1" applyAlignment="1">
      <alignment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justify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vertical="distributed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 applyAlignment="1">
      <alignment horizontal="right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justify" vertical="center" wrapText="1"/>
    </xf>
    <xf numFmtId="2" fontId="6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distributed" wrapText="1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distributed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6"/>
  <sheetViews>
    <sheetView tabSelected="1" zoomScale="69" zoomScaleNormal="69" workbookViewId="0">
      <selection activeCell="I18" sqref="I18"/>
    </sheetView>
  </sheetViews>
  <sheetFormatPr defaultRowHeight="18.75"/>
  <cols>
    <col min="1" max="1" width="57.28515625" style="3" customWidth="1"/>
    <col min="2" max="2" width="17.42578125" style="67" customWidth="1"/>
    <col min="3" max="3" width="9.140625" style="67"/>
    <col min="4" max="4" width="11.85546875" style="67" customWidth="1"/>
    <col min="5" max="5" width="9.140625" style="67"/>
    <col min="6" max="6" width="21.140625" style="68" customWidth="1"/>
    <col min="7" max="16384" width="9.140625" style="4"/>
  </cols>
  <sheetData>
    <row r="1" spans="1:6">
      <c r="B1" s="72" t="s">
        <v>245</v>
      </c>
      <c r="C1" s="72"/>
      <c r="D1" s="72"/>
      <c r="E1" s="72"/>
      <c r="F1" s="73"/>
    </row>
    <row r="2" spans="1:6" ht="18.75" customHeight="1">
      <c r="B2" s="74" t="s">
        <v>315</v>
      </c>
      <c r="C2" s="74"/>
      <c r="D2" s="74"/>
      <c r="E2" s="74"/>
      <c r="F2" s="74"/>
    </row>
    <row r="3" spans="1:6">
      <c r="B3" s="75"/>
      <c r="C3" s="75"/>
      <c r="D3" s="75"/>
      <c r="E3" s="75"/>
      <c r="F3" s="75"/>
    </row>
    <row r="4" spans="1:6">
      <c r="B4" s="75"/>
      <c r="C4" s="75"/>
      <c r="D4" s="75"/>
      <c r="E4" s="75"/>
      <c r="F4" s="75"/>
    </row>
    <row r="5" spans="1:6">
      <c r="B5" s="75"/>
      <c r="C5" s="75"/>
      <c r="D5" s="75"/>
      <c r="E5" s="75"/>
      <c r="F5" s="75"/>
    </row>
    <row r="6" spans="1:6" ht="18.75" customHeight="1">
      <c r="B6" s="76"/>
      <c r="C6" s="76"/>
      <c r="D6" s="76"/>
      <c r="E6" s="76"/>
      <c r="F6" s="76"/>
    </row>
    <row r="7" spans="1:6" ht="18.75" customHeight="1">
      <c r="B7" s="69"/>
      <c r="C7" s="69"/>
      <c r="D7" s="69"/>
      <c r="E7" s="69"/>
      <c r="F7" s="69"/>
    </row>
    <row r="8" spans="1:6" ht="18.75" customHeight="1">
      <c r="B8" s="69"/>
      <c r="C8" s="69"/>
      <c r="D8" s="69"/>
      <c r="E8" s="69"/>
      <c r="F8" s="5" t="s">
        <v>167</v>
      </c>
    </row>
    <row r="9" spans="1:6" ht="18.75" customHeight="1">
      <c r="A9" s="71" t="s">
        <v>112</v>
      </c>
      <c r="B9" s="71"/>
      <c r="C9" s="71"/>
      <c r="D9" s="71"/>
      <c r="E9" s="71"/>
      <c r="F9" s="71"/>
    </row>
    <row r="10" spans="1:6" ht="18.75" customHeight="1">
      <c r="A10" s="71" t="s">
        <v>148</v>
      </c>
      <c r="B10" s="71"/>
      <c r="C10" s="71"/>
      <c r="D10" s="71"/>
      <c r="E10" s="71"/>
      <c r="F10" s="71"/>
    </row>
    <row r="11" spans="1:6" ht="18.75" customHeight="1">
      <c r="A11" s="71" t="s">
        <v>149</v>
      </c>
      <c r="B11" s="71"/>
      <c r="C11" s="71"/>
      <c r="D11" s="71"/>
      <c r="E11" s="71"/>
      <c r="F11" s="71"/>
    </row>
    <row r="12" spans="1:6" ht="18.75" customHeight="1">
      <c r="A12" s="71" t="s">
        <v>150</v>
      </c>
      <c r="B12" s="71"/>
      <c r="C12" s="71"/>
      <c r="D12" s="71"/>
      <c r="E12" s="71"/>
      <c r="F12" s="71"/>
    </row>
    <row r="13" spans="1:6" ht="18.75" customHeight="1">
      <c r="A13" s="71" t="s">
        <v>151</v>
      </c>
      <c r="B13" s="71"/>
      <c r="C13" s="71"/>
      <c r="D13" s="71"/>
      <c r="E13" s="71"/>
      <c r="F13" s="71"/>
    </row>
    <row r="14" spans="1:6" ht="18.75" customHeight="1">
      <c r="A14" s="71" t="s">
        <v>307</v>
      </c>
      <c r="B14" s="71"/>
      <c r="C14" s="71"/>
      <c r="D14" s="71"/>
      <c r="E14" s="71"/>
      <c r="F14" s="71"/>
    </row>
    <row r="15" spans="1:6" ht="18.75" customHeight="1">
      <c r="A15" s="66"/>
      <c r="B15" s="66"/>
      <c r="C15" s="66"/>
      <c r="D15" s="66"/>
      <c r="E15" s="66"/>
      <c r="F15" s="66"/>
    </row>
    <row r="16" spans="1:6" ht="18.75" customHeight="1">
      <c r="A16" s="66"/>
      <c r="B16" s="66"/>
      <c r="C16" s="66"/>
      <c r="D16" s="66"/>
      <c r="E16" s="66"/>
      <c r="F16" s="6" t="s">
        <v>285</v>
      </c>
    </row>
    <row r="17" spans="1:6">
      <c r="A17" s="7" t="s">
        <v>0</v>
      </c>
      <c r="B17" s="7" t="s">
        <v>2</v>
      </c>
      <c r="C17" s="7" t="s">
        <v>3</v>
      </c>
      <c r="D17" s="7" t="s">
        <v>111</v>
      </c>
      <c r="E17" s="7" t="s">
        <v>1</v>
      </c>
      <c r="F17" s="39" t="s">
        <v>4</v>
      </c>
    </row>
    <row r="18" spans="1:6" ht="206.25">
      <c r="A18" s="21" t="s">
        <v>216</v>
      </c>
      <c r="B18" s="17" t="s">
        <v>282</v>
      </c>
      <c r="C18" s="9"/>
      <c r="D18" s="9"/>
      <c r="E18" s="9"/>
      <c r="F18" s="10">
        <f>F19</f>
        <v>594.6</v>
      </c>
    </row>
    <row r="19" spans="1:6" ht="37.5">
      <c r="A19" s="8" t="s">
        <v>12</v>
      </c>
      <c r="B19" s="17" t="s">
        <v>282</v>
      </c>
      <c r="C19" s="9">
        <v>200</v>
      </c>
      <c r="D19" s="9"/>
      <c r="E19" s="9"/>
      <c r="F19" s="10">
        <f>F20</f>
        <v>594.6</v>
      </c>
    </row>
    <row r="20" spans="1:6">
      <c r="A20" s="8" t="s">
        <v>113</v>
      </c>
      <c r="B20" s="17" t="s">
        <v>282</v>
      </c>
      <c r="C20" s="11">
        <v>200</v>
      </c>
      <c r="D20" s="11" t="s">
        <v>29</v>
      </c>
      <c r="E20" s="11"/>
      <c r="F20" s="10">
        <f>F21</f>
        <v>594.6</v>
      </c>
    </row>
    <row r="21" spans="1:6">
      <c r="A21" s="8" t="s">
        <v>114</v>
      </c>
      <c r="B21" s="17" t="s">
        <v>282</v>
      </c>
      <c r="C21" s="11" t="s">
        <v>13</v>
      </c>
      <c r="D21" s="11" t="s">
        <v>29</v>
      </c>
      <c r="E21" s="11" t="s">
        <v>30</v>
      </c>
      <c r="F21" s="14">
        <v>594.6</v>
      </c>
    </row>
    <row r="22" spans="1:6" ht="75">
      <c r="A22" s="8" t="s">
        <v>330</v>
      </c>
      <c r="B22" s="9" t="s">
        <v>87</v>
      </c>
      <c r="C22" s="9"/>
      <c r="D22" s="9"/>
      <c r="E22" s="9"/>
      <c r="F22" s="10">
        <f>F23+F43+F88+F110</f>
        <v>1280619.5060000001</v>
      </c>
    </row>
    <row r="23" spans="1:6" ht="37.5" customHeight="1">
      <c r="A23" s="3" t="s">
        <v>345</v>
      </c>
      <c r="B23" s="9" t="s">
        <v>88</v>
      </c>
      <c r="C23" s="9" t="s">
        <v>6</v>
      </c>
      <c r="D23" s="9"/>
      <c r="E23" s="9"/>
      <c r="F23" s="10">
        <f>F28+F33+F42+F35</f>
        <v>391279.10000000003</v>
      </c>
    </row>
    <row r="24" spans="1:6" ht="120" customHeight="1">
      <c r="A24" s="8" t="s">
        <v>346</v>
      </c>
      <c r="B24" s="9" t="s">
        <v>89</v>
      </c>
      <c r="C24" s="9"/>
      <c r="D24" s="9"/>
      <c r="E24" s="9"/>
      <c r="F24" s="10">
        <f>F25</f>
        <v>107359.3</v>
      </c>
    </row>
    <row r="25" spans="1:6" ht="112.5">
      <c r="A25" s="8" t="s">
        <v>26</v>
      </c>
      <c r="B25" s="9" t="s">
        <v>96</v>
      </c>
      <c r="C25" s="9" t="s">
        <v>6</v>
      </c>
      <c r="D25" s="9"/>
      <c r="E25" s="9"/>
      <c r="F25" s="10">
        <f>F26</f>
        <v>107359.3</v>
      </c>
    </row>
    <row r="26" spans="1:6" ht="56.25">
      <c r="A26" s="8" t="s">
        <v>24</v>
      </c>
      <c r="B26" s="9" t="s">
        <v>96</v>
      </c>
      <c r="C26" s="9" t="s">
        <v>25</v>
      </c>
      <c r="D26" s="9"/>
      <c r="E26" s="9"/>
      <c r="F26" s="10">
        <f>F27</f>
        <v>107359.3</v>
      </c>
    </row>
    <row r="27" spans="1:6">
      <c r="A27" s="8" t="s">
        <v>115</v>
      </c>
      <c r="B27" s="9" t="s">
        <v>96</v>
      </c>
      <c r="C27" s="9">
        <v>600</v>
      </c>
      <c r="D27" s="11" t="s">
        <v>30</v>
      </c>
      <c r="E27" s="11"/>
      <c r="F27" s="10">
        <f>F28</f>
        <v>107359.3</v>
      </c>
    </row>
    <row r="28" spans="1:6">
      <c r="A28" s="8" t="s">
        <v>116</v>
      </c>
      <c r="B28" s="9" t="s">
        <v>96</v>
      </c>
      <c r="C28" s="9">
        <v>600</v>
      </c>
      <c r="D28" s="11" t="s">
        <v>30</v>
      </c>
      <c r="E28" s="11" t="s">
        <v>5</v>
      </c>
      <c r="F28" s="14">
        <v>107359.3</v>
      </c>
    </row>
    <row r="29" spans="1:6" ht="75">
      <c r="A29" s="8" t="s">
        <v>347</v>
      </c>
      <c r="B29" s="9" t="s">
        <v>179</v>
      </c>
      <c r="C29" s="9"/>
      <c r="D29" s="9"/>
      <c r="E29" s="9"/>
      <c r="F29" s="10">
        <f>F30</f>
        <v>50</v>
      </c>
    </row>
    <row r="30" spans="1:6" ht="37.5">
      <c r="A30" s="8" t="s">
        <v>202</v>
      </c>
      <c r="B30" s="9" t="s">
        <v>192</v>
      </c>
      <c r="C30" s="9"/>
      <c r="D30" s="9"/>
      <c r="E30" s="9"/>
      <c r="F30" s="10">
        <f>F31</f>
        <v>50</v>
      </c>
    </row>
    <row r="31" spans="1:6" ht="37.5">
      <c r="A31" s="8" t="s">
        <v>12</v>
      </c>
      <c r="B31" s="9" t="s">
        <v>192</v>
      </c>
      <c r="C31" s="9">
        <v>200</v>
      </c>
      <c r="D31" s="9"/>
      <c r="E31" s="9"/>
      <c r="F31" s="10">
        <f>F32</f>
        <v>50</v>
      </c>
    </row>
    <row r="32" spans="1:6">
      <c r="A32" s="8" t="s">
        <v>115</v>
      </c>
      <c r="B32" s="9" t="s">
        <v>192</v>
      </c>
      <c r="C32" s="9">
        <v>200</v>
      </c>
      <c r="D32" s="9" t="s">
        <v>30</v>
      </c>
      <c r="E32" s="11"/>
      <c r="F32" s="10">
        <f>F33</f>
        <v>50</v>
      </c>
    </row>
    <row r="33" spans="1:6">
      <c r="A33" s="8" t="s">
        <v>117</v>
      </c>
      <c r="B33" s="9" t="s">
        <v>192</v>
      </c>
      <c r="C33" s="9">
        <v>200</v>
      </c>
      <c r="D33" s="9" t="s">
        <v>30</v>
      </c>
      <c r="E33" s="9" t="s">
        <v>29</v>
      </c>
      <c r="F33" s="10">
        <v>50</v>
      </c>
    </row>
    <row r="34" spans="1:6" ht="37.5">
      <c r="A34" s="8" t="s">
        <v>348</v>
      </c>
      <c r="B34" s="9" t="s">
        <v>90</v>
      </c>
      <c r="C34" s="9"/>
      <c r="D34" s="9"/>
      <c r="E34" s="9"/>
      <c r="F34" s="10">
        <f>F39+F35</f>
        <v>283869.8</v>
      </c>
    </row>
    <row r="35" spans="1:6" ht="37.5">
      <c r="A35" s="8" t="s">
        <v>274</v>
      </c>
      <c r="B35" s="1" t="s">
        <v>273</v>
      </c>
      <c r="C35" s="9"/>
      <c r="D35" s="9"/>
      <c r="E35" s="9"/>
      <c r="F35" s="10">
        <f>F36</f>
        <v>61335.199999999997</v>
      </c>
    </row>
    <row r="36" spans="1:6" ht="56.25">
      <c r="A36" s="8" t="s">
        <v>24</v>
      </c>
      <c r="B36" s="1" t="s">
        <v>273</v>
      </c>
      <c r="C36" s="9">
        <v>600</v>
      </c>
      <c r="D36" s="9"/>
      <c r="E36" s="9"/>
      <c r="F36" s="10">
        <f>F37</f>
        <v>61335.199999999997</v>
      </c>
    </row>
    <row r="37" spans="1:6">
      <c r="A37" s="8" t="s">
        <v>115</v>
      </c>
      <c r="B37" s="1" t="s">
        <v>273</v>
      </c>
      <c r="C37" s="9">
        <v>600</v>
      </c>
      <c r="D37" s="11" t="s">
        <v>30</v>
      </c>
      <c r="E37" s="11"/>
      <c r="F37" s="10">
        <f>F38</f>
        <v>61335.199999999997</v>
      </c>
    </row>
    <row r="38" spans="1:6">
      <c r="A38" s="8" t="s">
        <v>116</v>
      </c>
      <c r="B38" s="1" t="s">
        <v>273</v>
      </c>
      <c r="C38" s="9">
        <v>600</v>
      </c>
      <c r="D38" s="11" t="s">
        <v>30</v>
      </c>
      <c r="E38" s="11" t="s">
        <v>5</v>
      </c>
      <c r="F38" s="10">
        <v>61335.199999999997</v>
      </c>
    </row>
    <row r="39" spans="1:6" ht="37.5">
      <c r="A39" s="8" t="s">
        <v>203</v>
      </c>
      <c r="B39" s="9" t="s">
        <v>194</v>
      </c>
      <c r="C39" s="9"/>
      <c r="D39" s="9"/>
      <c r="E39" s="9"/>
      <c r="F39" s="10">
        <f>F40</f>
        <v>222534.6</v>
      </c>
    </row>
    <row r="40" spans="1:6" ht="56.25">
      <c r="A40" s="8" t="s">
        <v>24</v>
      </c>
      <c r="B40" s="9" t="s">
        <v>194</v>
      </c>
      <c r="C40" s="9">
        <v>600</v>
      </c>
      <c r="D40" s="9"/>
      <c r="E40" s="9"/>
      <c r="F40" s="10">
        <f>F41</f>
        <v>222534.6</v>
      </c>
    </row>
    <row r="41" spans="1:6">
      <c r="A41" s="8" t="s">
        <v>115</v>
      </c>
      <c r="B41" s="9" t="s">
        <v>194</v>
      </c>
      <c r="C41" s="9">
        <v>600</v>
      </c>
      <c r="D41" s="9" t="s">
        <v>30</v>
      </c>
      <c r="E41" s="11"/>
      <c r="F41" s="10">
        <f>F42</f>
        <v>222534.6</v>
      </c>
    </row>
    <row r="42" spans="1:6">
      <c r="A42" s="8" t="s">
        <v>116</v>
      </c>
      <c r="B42" s="9" t="s">
        <v>194</v>
      </c>
      <c r="C42" s="9">
        <v>600</v>
      </c>
      <c r="D42" s="9" t="s">
        <v>30</v>
      </c>
      <c r="E42" s="11" t="s">
        <v>5</v>
      </c>
      <c r="F42" s="14">
        <v>222534.6</v>
      </c>
    </row>
    <row r="43" spans="1:6">
      <c r="A43" s="3" t="s">
        <v>345</v>
      </c>
      <c r="B43" s="9" t="s">
        <v>91</v>
      </c>
      <c r="C43" s="9"/>
      <c r="D43" s="9"/>
      <c r="E43" s="9"/>
      <c r="F43" s="10">
        <f>F44+F53+F72+F84</f>
        <v>811259.90299999993</v>
      </c>
    </row>
    <row r="44" spans="1:6" ht="37.5">
      <c r="A44" s="8" t="s">
        <v>349</v>
      </c>
      <c r="B44" s="9" t="s">
        <v>92</v>
      </c>
      <c r="C44" s="9"/>
      <c r="D44" s="9"/>
      <c r="E44" s="9"/>
      <c r="F44" s="10">
        <f>F45+F49</f>
        <v>499088.50300000003</v>
      </c>
    </row>
    <row r="45" spans="1:6" ht="56.25">
      <c r="A45" s="8" t="s">
        <v>204</v>
      </c>
      <c r="B45" s="9" t="s">
        <v>93</v>
      </c>
      <c r="C45" s="9"/>
      <c r="D45" s="9"/>
      <c r="E45" s="9"/>
      <c r="F45" s="14">
        <f>F46</f>
        <v>148764.00599999999</v>
      </c>
    </row>
    <row r="46" spans="1:6" ht="56.25">
      <c r="A46" s="8" t="s">
        <v>24</v>
      </c>
      <c r="B46" s="9" t="s">
        <v>93</v>
      </c>
      <c r="C46" s="9">
        <v>600</v>
      </c>
      <c r="D46" s="9"/>
      <c r="E46" s="9"/>
      <c r="F46" s="14">
        <f>F47</f>
        <v>148764.00599999999</v>
      </c>
    </row>
    <row r="47" spans="1:6">
      <c r="A47" s="8" t="s">
        <v>115</v>
      </c>
      <c r="B47" s="9" t="s">
        <v>93</v>
      </c>
      <c r="C47" s="9">
        <v>600</v>
      </c>
      <c r="D47" s="9" t="s">
        <v>30</v>
      </c>
      <c r="E47" s="11"/>
      <c r="F47" s="14">
        <f>F48</f>
        <v>148764.00599999999</v>
      </c>
    </row>
    <row r="48" spans="1:6">
      <c r="A48" s="8" t="s">
        <v>118</v>
      </c>
      <c r="B48" s="9" t="s">
        <v>93</v>
      </c>
      <c r="C48" s="9">
        <v>600</v>
      </c>
      <c r="D48" s="9" t="s">
        <v>30</v>
      </c>
      <c r="E48" s="9" t="s">
        <v>7</v>
      </c>
      <c r="F48" s="14">
        <v>148764.00599999999</v>
      </c>
    </row>
    <row r="49" spans="1:6" ht="75">
      <c r="A49" s="40" t="s">
        <v>205</v>
      </c>
      <c r="B49" s="26" t="s">
        <v>195</v>
      </c>
      <c r="C49" s="9"/>
      <c r="D49" s="9"/>
      <c r="E49" s="9"/>
      <c r="F49" s="14">
        <f>F50</f>
        <v>350324.49700000003</v>
      </c>
    </row>
    <row r="50" spans="1:6" ht="75">
      <c r="A50" s="8" t="s">
        <v>201</v>
      </c>
      <c r="B50" s="26" t="s">
        <v>195</v>
      </c>
      <c r="C50" s="9">
        <v>600</v>
      </c>
      <c r="D50" s="9"/>
      <c r="E50" s="9"/>
      <c r="F50" s="10">
        <f>F51</f>
        <v>350324.49700000003</v>
      </c>
    </row>
    <row r="51" spans="1:6">
      <c r="A51" s="8" t="s">
        <v>115</v>
      </c>
      <c r="B51" s="26" t="s">
        <v>195</v>
      </c>
      <c r="C51" s="9">
        <v>600</v>
      </c>
      <c r="D51" s="9" t="s">
        <v>30</v>
      </c>
      <c r="E51" s="11"/>
      <c r="F51" s="10">
        <f>F52</f>
        <v>350324.49700000003</v>
      </c>
    </row>
    <row r="52" spans="1:6">
      <c r="A52" s="8" t="s">
        <v>118</v>
      </c>
      <c r="B52" s="9" t="s">
        <v>195</v>
      </c>
      <c r="C52" s="9">
        <v>600</v>
      </c>
      <c r="D52" s="9" t="s">
        <v>30</v>
      </c>
      <c r="E52" s="9" t="s">
        <v>7</v>
      </c>
      <c r="F52" s="14">
        <f>353193.753-2869.256</f>
        <v>350324.49700000003</v>
      </c>
    </row>
    <row r="53" spans="1:6" ht="187.5">
      <c r="A53" s="8" t="s">
        <v>350</v>
      </c>
      <c r="B53" s="9" t="s">
        <v>94</v>
      </c>
      <c r="C53" s="9"/>
      <c r="D53" s="9"/>
      <c r="E53" s="9"/>
      <c r="F53" s="10">
        <f>F54+F58+F65</f>
        <v>261802.69999999998</v>
      </c>
    </row>
    <row r="54" spans="1:6" ht="168.75">
      <c r="A54" s="8" t="s">
        <v>27</v>
      </c>
      <c r="B54" s="9" t="s">
        <v>95</v>
      </c>
      <c r="C54" s="9" t="s">
        <v>6</v>
      </c>
      <c r="D54" s="9"/>
      <c r="E54" s="9"/>
      <c r="F54" s="10">
        <f>F55</f>
        <v>251288.9</v>
      </c>
    </row>
    <row r="55" spans="1:6" ht="56.25">
      <c r="A55" s="8" t="s">
        <v>24</v>
      </c>
      <c r="B55" s="9" t="s">
        <v>95</v>
      </c>
      <c r="C55" s="9" t="s">
        <v>25</v>
      </c>
      <c r="D55" s="9"/>
      <c r="E55" s="9"/>
      <c r="F55" s="10">
        <f>F56</f>
        <v>251288.9</v>
      </c>
    </row>
    <row r="56" spans="1:6">
      <c r="A56" s="8" t="s">
        <v>115</v>
      </c>
      <c r="B56" s="9" t="s">
        <v>95</v>
      </c>
      <c r="C56" s="9" t="s">
        <v>25</v>
      </c>
      <c r="D56" s="9" t="s">
        <v>30</v>
      </c>
      <c r="E56" s="11"/>
      <c r="F56" s="10">
        <f>F57</f>
        <v>251288.9</v>
      </c>
    </row>
    <row r="57" spans="1:6">
      <c r="A57" s="8" t="s">
        <v>118</v>
      </c>
      <c r="B57" s="9" t="s">
        <v>95</v>
      </c>
      <c r="C57" s="9" t="s">
        <v>25</v>
      </c>
      <c r="D57" s="9" t="s">
        <v>30</v>
      </c>
      <c r="E57" s="9" t="s">
        <v>7</v>
      </c>
      <c r="F57" s="27">
        <v>251288.9</v>
      </c>
    </row>
    <row r="58" spans="1:6" ht="56.25">
      <c r="A58" s="2" t="s">
        <v>217</v>
      </c>
      <c r="B58" s="9" t="s">
        <v>103</v>
      </c>
      <c r="C58" s="9"/>
      <c r="D58" s="9"/>
      <c r="E58" s="9"/>
      <c r="F58" s="10">
        <f>F59+F62</f>
        <v>9957.9000000000015</v>
      </c>
    </row>
    <row r="59" spans="1:6" ht="112.5">
      <c r="A59" s="8" t="s">
        <v>8</v>
      </c>
      <c r="B59" s="9" t="s">
        <v>103</v>
      </c>
      <c r="C59" s="9">
        <v>100</v>
      </c>
      <c r="D59" s="9"/>
      <c r="E59" s="9"/>
      <c r="F59" s="10">
        <f>F60</f>
        <v>9521.1370000000006</v>
      </c>
    </row>
    <row r="60" spans="1:6">
      <c r="A60" s="8" t="s">
        <v>115</v>
      </c>
      <c r="B60" s="9" t="s">
        <v>103</v>
      </c>
      <c r="C60" s="11" t="s">
        <v>9</v>
      </c>
      <c r="D60" s="11" t="s">
        <v>30</v>
      </c>
      <c r="E60" s="11"/>
      <c r="F60" s="10">
        <f>F61</f>
        <v>9521.1370000000006</v>
      </c>
    </row>
    <row r="61" spans="1:6">
      <c r="A61" s="8" t="s">
        <v>117</v>
      </c>
      <c r="B61" s="9" t="s">
        <v>103</v>
      </c>
      <c r="C61" s="11" t="s">
        <v>9</v>
      </c>
      <c r="D61" s="11" t="s">
        <v>30</v>
      </c>
      <c r="E61" s="11" t="s">
        <v>29</v>
      </c>
      <c r="F61" s="14">
        <v>9521.1370000000006</v>
      </c>
    </row>
    <row r="62" spans="1:6" ht="37.5">
      <c r="A62" s="8" t="s">
        <v>12</v>
      </c>
      <c r="B62" s="9" t="s">
        <v>103</v>
      </c>
      <c r="C62" s="9">
        <v>200</v>
      </c>
      <c r="D62" s="9"/>
      <c r="E62" s="9"/>
      <c r="F62" s="10">
        <f>F63</f>
        <v>436.76299999999998</v>
      </c>
    </row>
    <row r="63" spans="1:6">
      <c r="A63" s="8" t="s">
        <v>115</v>
      </c>
      <c r="B63" s="9" t="s">
        <v>103</v>
      </c>
      <c r="C63" s="9">
        <v>200</v>
      </c>
      <c r="D63" s="11" t="s">
        <v>30</v>
      </c>
      <c r="E63" s="11"/>
      <c r="F63" s="10">
        <f>F64</f>
        <v>436.76299999999998</v>
      </c>
    </row>
    <row r="64" spans="1:6">
      <c r="A64" s="8" t="s">
        <v>117</v>
      </c>
      <c r="B64" s="9" t="s">
        <v>103</v>
      </c>
      <c r="C64" s="9">
        <v>200</v>
      </c>
      <c r="D64" s="9" t="s">
        <v>30</v>
      </c>
      <c r="E64" s="9" t="s">
        <v>29</v>
      </c>
      <c r="F64" s="14">
        <v>436.76299999999998</v>
      </c>
    </row>
    <row r="65" spans="1:6" ht="37.5">
      <c r="A65" s="2" t="s">
        <v>218</v>
      </c>
      <c r="B65" s="9" t="s">
        <v>47</v>
      </c>
      <c r="C65" s="9" t="s">
        <v>6</v>
      </c>
      <c r="D65" s="9"/>
      <c r="E65" s="9"/>
      <c r="F65" s="10">
        <f>F66+F69</f>
        <v>555.9</v>
      </c>
    </row>
    <row r="66" spans="1:6" ht="112.5">
      <c r="A66" s="8" t="s">
        <v>8</v>
      </c>
      <c r="B66" s="9" t="s">
        <v>47</v>
      </c>
      <c r="C66" s="9" t="s">
        <v>9</v>
      </c>
      <c r="D66" s="9"/>
      <c r="E66" s="9"/>
      <c r="F66" s="10">
        <f>F67</f>
        <v>530.08399999999995</v>
      </c>
    </row>
    <row r="67" spans="1:6">
      <c r="A67" s="8" t="s">
        <v>147</v>
      </c>
      <c r="B67" s="9" t="s">
        <v>47</v>
      </c>
      <c r="C67" s="9">
        <v>100</v>
      </c>
      <c r="D67" s="11" t="s">
        <v>5</v>
      </c>
      <c r="E67" s="11"/>
      <c r="F67" s="10">
        <v>530.08399999999995</v>
      </c>
    </row>
    <row r="68" spans="1:6" ht="93.75">
      <c r="A68" s="8" t="s">
        <v>119</v>
      </c>
      <c r="B68" s="9" t="s">
        <v>47</v>
      </c>
      <c r="C68" s="9">
        <v>100</v>
      </c>
      <c r="D68" s="11" t="s">
        <v>5</v>
      </c>
      <c r="E68" s="11" t="s">
        <v>16</v>
      </c>
      <c r="F68" s="14">
        <v>530.08399999999995</v>
      </c>
    </row>
    <row r="69" spans="1:6" ht="37.5">
      <c r="A69" s="8" t="s">
        <v>12</v>
      </c>
      <c r="B69" s="9" t="s">
        <v>47</v>
      </c>
      <c r="C69" s="9" t="s">
        <v>13</v>
      </c>
      <c r="D69" s="9"/>
      <c r="E69" s="9"/>
      <c r="F69" s="10">
        <f>F70</f>
        <v>25.815999999999999</v>
      </c>
    </row>
    <row r="70" spans="1:6">
      <c r="A70" s="8" t="s">
        <v>147</v>
      </c>
      <c r="B70" s="9" t="s">
        <v>47</v>
      </c>
      <c r="C70" s="9" t="s">
        <v>13</v>
      </c>
      <c r="D70" s="11" t="s">
        <v>5</v>
      </c>
      <c r="E70" s="11"/>
      <c r="F70" s="10">
        <f>F71</f>
        <v>25.815999999999999</v>
      </c>
    </row>
    <row r="71" spans="1:6" ht="75" customHeight="1">
      <c r="A71" s="8" t="s">
        <v>119</v>
      </c>
      <c r="B71" s="9" t="s">
        <v>47</v>
      </c>
      <c r="C71" s="9" t="s">
        <v>13</v>
      </c>
      <c r="D71" s="9" t="s">
        <v>5</v>
      </c>
      <c r="E71" s="9" t="s">
        <v>16</v>
      </c>
      <c r="F71" s="14">
        <v>25.815999999999999</v>
      </c>
    </row>
    <row r="72" spans="1:6" ht="75">
      <c r="A72" s="8" t="s">
        <v>351</v>
      </c>
      <c r="B72" s="9" t="s">
        <v>97</v>
      </c>
      <c r="C72" s="9"/>
      <c r="D72" s="9"/>
      <c r="E72" s="9"/>
      <c r="F72" s="10">
        <f>F73+F80</f>
        <v>3809.2</v>
      </c>
    </row>
    <row r="73" spans="1:6" ht="37.5">
      <c r="A73" s="8" t="s">
        <v>276</v>
      </c>
      <c r="B73" s="9" t="s">
        <v>275</v>
      </c>
      <c r="C73" s="9"/>
      <c r="D73" s="9"/>
      <c r="E73" s="9"/>
      <c r="F73" s="10">
        <f>F74+F77</f>
        <v>3150</v>
      </c>
    </row>
    <row r="74" spans="1:6" ht="37.5">
      <c r="A74" s="8" t="s">
        <v>12</v>
      </c>
      <c r="B74" s="9" t="s">
        <v>275</v>
      </c>
      <c r="C74" s="9">
        <v>200</v>
      </c>
      <c r="D74" s="9"/>
      <c r="E74" s="9"/>
      <c r="F74" s="10">
        <f>F75</f>
        <v>2150</v>
      </c>
    </row>
    <row r="75" spans="1:6">
      <c r="A75" s="8" t="s">
        <v>115</v>
      </c>
      <c r="B75" s="9" t="s">
        <v>275</v>
      </c>
      <c r="C75" s="9">
        <v>200</v>
      </c>
      <c r="D75" s="9" t="s">
        <v>30</v>
      </c>
      <c r="E75" s="11"/>
      <c r="F75" s="10">
        <f>F76</f>
        <v>2150</v>
      </c>
    </row>
    <row r="76" spans="1:6">
      <c r="A76" s="8" t="s">
        <v>117</v>
      </c>
      <c r="B76" s="9" t="s">
        <v>275</v>
      </c>
      <c r="C76" s="9">
        <v>200</v>
      </c>
      <c r="D76" s="9" t="s">
        <v>30</v>
      </c>
      <c r="E76" s="9" t="s">
        <v>29</v>
      </c>
      <c r="F76" s="14">
        <v>2150</v>
      </c>
    </row>
    <row r="77" spans="1:6" ht="37.5">
      <c r="A77" s="12" t="s">
        <v>38</v>
      </c>
      <c r="B77" s="9" t="s">
        <v>275</v>
      </c>
      <c r="C77" s="9">
        <v>300</v>
      </c>
      <c r="D77" s="9"/>
      <c r="E77" s="9"/>
      <c r="F77" s="14">
        <f>F78</f>
        <v>1000</v>
      </c>
    </row>
    <row r="78" spans="1:6">
      <c r="A78" s="8" t="s">
        <v>115</v>
      </c>
      <c r="B78" s="9" t="s">
        <v>275</v>
      </c>
      <c r="C78" s="9">
        <v>300</v>
      </c>
      <c r="D78" s="9" t="s">
        <v>30</v>
      </c>
      <c r="E78" s="11"/>
      <c r="F78" s="14">
        <f>F79</f>
        <v>1000</v>
      </c>
    </row>
    <row r="79" spans="1:6">
      <c r="A79" s="8" t="s">
        <v>117</v>
      </c>
      <c r="B79" s="9" t="s">
        <v>275</v>
      </c>
      <c r="C79" s="9">
        <v>300</v>
      </c>
      <c r="D79" s="9" t="s">
        <v>30</v>
      </c>
      <c r="E79" s="9" t="s">
        <v>29</v>
      </c>
      <c r="F79" s="14">
        <v>1000</v>
      </c>
    </row>
    <row r="80" spans="1:6" ht="93.75">
      <c r="A80" s="2" t="s">
        <v>271</v>
      </c>
      <c r="B80" s="9" t="s">
        <v>272</v>
      </c>
      <c r="C80" s="9"/>
      <c r="D80" s="9"/>
      <c r="E80" s="9"/>
      <c r="F80" s="14">
        <f>F81</f>
        <v>659.2</v>
      </c>
    </row>
    <row r="81" spans="1:6" ht="56.25">
      <c r="A81" s="2" t="s">
        <v>24</v>
      </c>
      <c r="B81" s="9" t="s">
        <v>272</v>
      </c>
      <c r="C81" s="9">
        <v>600</v>
      </c>
      <c r="D81" s="9"/>
      <c r="E81" s="9"/>
      <c r="F81" s="14">
        <f>F82</f>
        <v>659.2</v>
      </c>
    </row>
    <row r="82" spans="1:6">
      <c r="A82" s="8" t="s">
        <v>115</v>
      </c>
      <c r="B82" s="9" t="s">
        <v>272</v>
      </c>
      <c r="C82" s="9">
        <v>600</v>
      </c>
      <c r="D82" s="11" t="s">
        <v>30</v>
      </c>
      <c r="E82" s="11"/>
      <c r="F82" s="14">
        <f>F83</f>
        <v>659.2</v>
      </c>
    </row>
    <row r="83" spans="1:6">
      <c r="A83" s="8" t="s">
        <v>118</v>
      </c>
      <c r="B83" s="9" t="s">
        <v>272</v>
      </c>
      <c r="C83" s="9">
        <v>600</v>
      </c>
      <c r="D83" s="11" t="s">
        <v>30</v>
      </c>
      <c r="E83" s="11" t="s">
        <v>7</v>
      </c>
      <c r="F83" s="14">
        <v>659.2</v>
      </c>
    </row>
    <row r="84" spans="1:6" ht="226.5" customHeight="1">
      <c r="A84" s="42" t="s">
        <v>219</v>
      </c>
      <c r="B84" s="13" t="s">
        <v>384</v>
      </c>
      <c r="C84" s="9"/>
      <c r="D84" s="11"/>
      <c r="E84" s="11"/>
      <c r="F84" s="14">
        <f>F85</f>
        <v>46559.5</v>
      </c>
    </row>
    <row r="85" spans="1:6" ht="56.25">
      <c r="A85" s="2" t="s">
        <v>24</v>
      </c>
      <c r="B85" s="13" t="s">
        <v>384</v>
      </c>
      <c r="C85" s="9">
        <v>600</v>
      </c>
      <c r="D85" s="11"/>
      <c r="E85" s="11"/>
      <c r="F85" s="14">
        <f>F86</f>
        <v>46559.5</v>
      </c>
    </row>
    <row r="86" spans="1:6" ht="24.75" customHeight="1">
      <c r="A86" s="8" t="s">
        <v>115</v>
      </c>
      <c r="B86" s="13" t="s">
        <v>384</v>
      </c>
      <c r="C86" s="9">
        <v>600</v>
      </c>
      <c r="D86" s="11" t="s">
        <v>30</v>
      </c>
      <c r="E86" s="11"/>
      <c r="F86" s="14">
        <f>F87</f>
        <v>46559.5</v>
      </c>
    </row>
    <row r="87" spans="1:6" ht="24.75" customHeight="1">
      <c r="A87" s="8" t="s">
        <v>118</v>
      </c>
      <c r="B87" s="13" t="s">
        <v>384</v>
      </c>
      <c r="C87" s="9">
        <v>600</v>
      </c>
      <c r="D87" s="11" t="s">
        <v>30</v>
      </c>
      <c r="E87" s="11" t="s">
        <v>7</v>
      </c>
      <c r="F87" s="14">
        <v>46559.5</v>
      </c>
    </row>
    <row r="88" spans="1:6">
      <c r="A88" s="3" t="s">
        <v>345</v>
      </c>
      <c r="B88" s="9" t="s">
        <v>98</v>
      </c>
      <c r="C88" s="9"/>
      <c r="D88" s="9"/>
      <c r="E88" s="9"/>
      <c r="F88" s="10">
        <f>F89+F99</f>
        <v>56106.303</v>
      </c>
    </row>
    <row r="89" spans="1:6" ht="56.25">
      <c r="A89" s="8" t="s">
        <v>352</v>
      </c>
      <c r="B89" s="9" t="s">
        <v>99</v>
      </c>
      <c r="C89" s="9"/>
      <c r="D89" s="9"/>
      <c r="E89" s="9"/>
      <c r="F89" s="10">
        <f>F90+F95</f>
        <v>55906.303</v>
      </c>
    </row>
    <row r="90" spans="1:6" ht="93.75">
      <c r="A90" s="8" t="s">
        <v>206</v>
      </c>
      <c r="B90" s="9" t="s">
        <v>100</v>
      </c>
      <c r="C90" s="9"/>
      <c r="D90" s="9"/>
      <c r="E90" s="9"/>
      <c r="F90" s="10">
        <f>F91</f>
        <v>5</v>
      </c>
    </row>
    <row r="91" spans="1:6">
      <c r="A91" s="8" t="s">
        <v>31</v>
      </c>
      <c r="B91" s="9" t="s">
        <v>101</v>
      </c>
      <c r="C91" s="9"/>
      <c r="D91" s="9"/>
      <c r="E91" s="9"/>
      <c r="F91" s="10">
        <f>F92</f>
        <v>5</v>
      </c>
    </row>
    <row r="92" spans="1:6" ht="56.25">
      <c r="A92" s="8" t="s">
        <v>24</v>
      </c>
      <c r="B92" s="9" t="s">
        <v>101</v>
      </c>
      <c r="C92" s="9">
        <v>600</v>
      </c>
      <c r="D92" s="9"/>
      <c r="E92" s="9"/>
      <c r="F92" s="10">
        <f>F93</f>
        <v>5</v>
      </c>
    </row>
    <row r="93" spans="1:6">
      <c r="A93" s="8" t="s">
        <v>115</v>
      </c>
      <c r="B93" s="9" t="s">
        <v>101</v>
      </c>
      <c r="C93" s="9">
        <v>600</v>
      </c>
      <c r="D93" s="9" t="s">
        <v>30</v>
      </c>
      <c r="E93" s="11"/>
      <c r="F93" s="10">
        <f>F94</f>
        <v>5</v>
      </c>
    </row>
    <row r="94" spans="1:6">
      <c r="A94" s="8" t="s">
        <v>184</v>
      </c>
      <c r="B94" s="26" t="s">
        <v>101</v>
      </c>
      <c r="C94" s="9">
        <v>600</v>
      </c>
      <c r="D94" s="9" t="s">
        <v>30</v>
      </c>
      <c r="E94" s="11" t="s">
        <v>10</v>
      </c>
      <c r="F94" s="14">
        <v>5</v>
      </c>
    </row>
    <row r="95" spans="1:6" ht="112.5">
      <c r="A95" s="40" t="s">
        <v>207</v>
      </c>
      <c r="B95" s="26" t="s">
        <v>196</v>
      </c>
      <c r="C95" s="9"/>
      <c r="D95" s="9"/>
      <c r="E95" s="11"/>
      <c r="F95" s="10">
        <f>F96</f>
        <v>55901.303</v>
      </c>
    </row>
    <row r="96" spans="1:6" ht="56.25">
      <c r="A96" s="8" t="s">
        <v>24</v>
      </c>
      <c r="B96" s="26" t="s">
        <v>196</v>
      </c>
      <c r="C96" s="9">
        <v>600</v>
      </c>
      <c r="D96" s="9"/>
      <c r="E96" s="9"/>
      <c r="F96" s="10">
        <f>F97</f>
        <v>55901.303</v>
      </c>
    </row>
    <row r="97" spans="1:6">
      <c r="A97" s="8" t="s">
        <v>115</v>
      </c>
      <c r="B97" s="9" t="s">
        <v>196</v>
      </c>
      <c r="C97" s="9">
        <v>600</v>
      </c>
      <c r="D97" s="9" t="s">
        <v>30</v>
      </c>
      <c r="E97" s="11"/>
      <c r="F97" s="10">
        <f>F98</f>
        <v>55901.303</v>
      </c>
    </row>
    <row r="98" spans="1:6">
      <c r="A98" s="8" t="s">
        <v>184</v>
      </c>
      <c r="B98" s="9" t="s">
        <v>196</v>
      </c>
      <c r="C98" s="9">
        <v>600</v>
      </c>
      <c r="D98" s="9" t="s">
        <v>30</v>
      </c>
      <c r="E98" s="11" t="s">
        <v>10</v>
      </c>
      <c r="F98" s="14">
        <f>53032.047+2869.256</f>
        <v>55901.303</v>
      </c>
    </row>
    <row r="99" spans="1:6" ht="75">
      <c r="A99" s="8" t="s">
        <v>353</v>
      </c>
      <c r="B99" s="9" t="s">
        <v>102</v>
      </c>
      <c r="C99" s="9"/>
      <c r="D99" s="9"/>
      <c r="E99" s="9"/>
      <c r="F99" s="10">
        <f>F100</f>
        <v>200</v>
      </c>
    </row>
    <row r="100" spans="1:6" ht="37.5">
      <c r="A100" s="8" t="s">
        <v>202</v>
      </c>
      <c r="B100" s="9" t="s">
        <v>193</v>
      </c>
      <c r="C100" s="9"/>
      <c r="D100" s="9"/>
      <c r="E100" s="9"/>
      <c r="F100" s="10">
        <f>F101+F107+F104</f>
        <v>200</v>
      </c>
    </row>
    <row r="101" spans="1:6" ht="37.5">
      <c r="A101" s="8" t="s">
        <v>12</v>
      </c>
      <c r="B101" s="9" t="s">
        <v>193</v>
      </c>
      <c r="C101" s="9">
        <v>200</v>
      </c>
      <c r="D101" s="9"/>
      <c r="E101" s="9"/>
      <c r="F101" s="10">
        <f>F102</f>
        <v>50</v>
      </c>
    </row>
    <row r="102" spans="1:6">
      <c r="A102" s="8" t="s">
        <v>115</v>
      </c>
      <c r="B102" s="9" t="s">
        <v>193</v>
      </c>
      <c r="C102" s="9">
        <v>200</v>
      </c>
      <c r="D102" s="11" t="s">
        <v>30</v>
      </c>
      <c r="E102" s="11"/>
      <c r="F102" s="10">
        <f>F103</f>
        <v>50</v>
      </c>
    </row>
    <row r="103" spans="1:6">
      <c r="A103" s="8" t="s">
        <v>117</v>
      </c>
      <c r="B103" s="9" t="s">
        <v>193</v>
      </c>
      <c r="C103" s="9">
        <v>200</v>
      </c>
      <c r="D103" s="11" t="s">
        <v>30</v>
      </c>
      <c r="E103" s="11" t="s">
        <v>29</v>
      </c>
      <c r="F103" s="10">
        <v>50</v>
      </c>
    </row>
    <row r="104" spans="1:6" ht="37.5">
      <c r="A104" s="12" t="s">
        <v>38</v>
      </c>
      <c r="B104" s="9" t="s">
        <v>193</v>
      </c>
      <c r="C104" s="9">
        <v>300</v>
      </c>
      <c r="D104" s="11"/>
      <c r="E104" s="11"/>
      <c r="F104" s="10">
        <f>F105</f>
        <v>50</v>
      </c>
    </row>
    <row r="105" spans="1:6">
      <c r="A105" s="8" t="s">
        <v>115</v>
      </c>
      <c r="B105" s="9" t="s">
        <v>193</v>
      </c>
      <c r="C105" s="9">
        <v>300</v>
      </c>
      <c r="D105" s="11" t="s">
        <v>30</v>
      </c>
      <c r="E105" s="11"/>
      <c r="F105" s="10">
        <f>F106</f>
        <v>50</v>
      </c>
    </row>
    <row r="106" spans="1:6">
      <c r="A106" s="8" t="s">
        <v>117</v>
      </c>
      <c r="B106" s="9" t="s">
        <v>193</v>
      </c>
      <c r="C106" s="9">
        <v>300</v>
      </c>
      <c r="D106" s="9" t="s">
        <v>30</v>
      </c>
      <c r="E106" s="9" t="s">
        <v>29</v>
      </c>
      <c r="F106" s="10">
        <v>50</v>
      </c>
    </row>
    <row r="107" spans="1:6" ht="56.25">
      <c r="A107" s="8" t="s">
        <v>24</v>
      </c>
      <c r="B107" s="9" t="s">
        <v>193</v>
      </c>
      <c r="C107" s="9">
        <v>600</v>
      </c>
      <c r="D107" s="9"/>
      <c r="E107" s="9"/>
      <c r="F107" s="10">
        <f>F108</f>
        <v>100</v>
      </c>
    </row>
    <row r="108" spans="1:6">
      <c r="A108" s="8" t="s">
        <v>115</v>
      </c>
      <c r="B108" s="9" t="s">
        <v>193</v>
      </c>
      <c r="C108" s="9">
        <v>600</v>
      </c>
      <c r="D108" s="9" t="s">
        <v>30</v>
      </c>
      <c r="E108" s="11"/>
      <c r="F108" s="10">
        <f>F109</f>
        <v>100</v>
      </c>
    </row>
    <row r="109" spans="1:6">
      <c r="A109" s="8" t="s">
        <v>117</v>
      </c>
      <c r="B109" s="9" t="s">
        <v>193</v>
      </c>
      <c r="C109" s="9">
        <v>600</v>
      </c>
      <c r="D109" s="9" t="s">
        <v>30</v>
      </c>
      <c r="E109" s="9" t="s">
        <v>29</v>
      </c>
      <c r="F109" s="10">
        <v>100</v>
      </c>
    </row>
    <row r="110" spans="1:6">
      <c r="A110" s="8" t="s">
        <v>345</v>
      </c>
      <c r="B110" s="9" t="s">
        <v>354</v>
      </c>
      <c r="C110" s="9"/>
      <c r="D110" s="9"/>
      <c r="E110" s="9"/>
      <c r="F110" s="10">
        <f>F112</f>
        <v>21974.2</v>
      </c>
    </row>
    <row r="111" spans="1:6" ht="56.25">
      <c r="A111" s="8" t="s">
        <v>357</v>
      </c>
      <c r="B111" s="9" t="s">
        <v>356</v>
      </c>
      <c r="C111" s="9"/>
      <c r="D111" s="9"/>
      <c r="E111" s="9"/>
      <c r="F111" s="10">
        <f>F112</f>
        <v>21974.2</v>
      </c>
    </row>
    <row r="112" spans="1:6" ht="93.75">
      <c r="A112" s="2" t="s">
        <v>212</v>
      </c>
      <c r="B112" s="13" t="s">
        <v>355</v>
      </c>
      <c r="C112" s="9"/>
      <c r="D112" s="9"/>
      <c r="E112" s="9"/>
      <c r="F112" s="14">
        <f>F113</f>
        <v>21974.2</v>
      </c>
    </row>
    <row r="113" spans="1:6" ht="56.25">
      <c r="A113" s="8" t="s">
        <v>24</v>
      </c>
      <c r="B113" s="13" t="s">
        <v>355</v>
      </c>
      <c r="C113" s="9">
        <v>600</v>
      </c>
      <c r="D113" s="9"/>
      <c r="E113" s="9"/>
      <c r="F113" s="14">
        <f>F114</f>
        <v>21974.2</v>
      </c>
    </row>
    <row r="114" spans="1:6">
      <c r="A114" s="8" t="s">
        <v>115</v>
      </c>
      <c r="B114" s="13" t="s">
        <v>355</v>
      </c>
      <c r="C114" s="9">
        <v>600</v>
      </c>
      <c r="D114" s="11" t="s">
        <v>30</v>
      </c>
      <c r="E114" s="11"/>
      <c r="F114" s="14">
        <f>F115</f>
        <v>21974.2</v>
      </c>
    </row>
    <row r="115" spans="1:6">
      <c r="A115" s="8" t="s">
        <v>118</v>
      </c>
      <c r="B115" s="13" t="s">
        <v>355</v>
      </c>
      <c r="C115" s="9">
        <v>600</v>
      </c>
      <c r="D115" s="11" t="s">
        <v>30</v>
      </c>
      <c r="E115" s="11" t="s">
        <v>7</v>
      </c>
      <c r="F115" s="14">
        <v>21974.2</v>
      </c>
    </row>
    <row r="116" spans="1:6" ht="75">
      <c r="A116" s="12" t="s">
        <v>331</v>
      </c>
      <c r="B116" s="1" t="s">
        <v>70</v>
      </c>
      <c r="C116" s="1"/>
      <c r="D116" s="1"/>
      <c r="E116" s="1"/>
      <c r="F116" s="14">
        <f>F117+F123</f>
        <v>27104</v>
      </c>
    </row>
    <row r="117" spans="1:6">
      <c r="A117" s="3" t="s">
        <v>345</v>
      </c>
      <c r="B117" s="1" t="s">
        <v>385</v>
      </c>
      <c r="C117" s="1"/>
      <c r="D117" s="1"/>
      <c r="E117" s="1"/>
      <c r="F117" s="14">
        <f>F118</f>
        <v>4418</v>
      </c>
    </row>
    <row r="118" spans="1:6" ht="56.25">
      <c r="A118" s="16" t="s">
        <v>358</v>
      </c>
      <c r="B118" s="1" t="s">
        <v>386</v>
      </c>
      <c r="C118" s="1"/>
      <c r="D118" s="1"/>
      <c r="E118" s="1"/>
      <c r="F118" s="14">
        <f>F119</f>
        <v>4418</v>
      </c>
    </row>
    <row r="119" spans="1:6" ht="131.25">
      <c r="A119" s="42" t="s">
        <v>220</v>
      </c>
      <c r="B119" s="17" t="s">
        <v>387</v>
      </c>
      <c r="C119" s="1"/>
      <c r="D119" s="1"/>
      <c r="E119" s="1"/>
      <c r="F119" s="14">
        <f>F120</f>
        <v>4418</v>
      </c>
    </row>
    <row r="120" spans="1:6" ht="56.25">
      <c r="A120" s="12" t="s">
        <v>24</v>
      </c>
      <c r="B120" s="17" t="s">
        <v>387</v>
      </c>
      <c r="C120" s="1">
        <v>600</v>
      </c>
      <c r="D120" s="1"/>
      <c r="E120" s="1"/>
      <c r="F120" s="14">
        <f>F121</f>
        <v>4418</v>
      </c>
    </row>
    <row r="121" spans="1:6">
      <c r="A121" s="12" t="s">
        <v>120</v>
      </c>
      <c r="B121" s="17" t="s">
        <v>387</v>
      </c>
      <c r="C121" s="1">
        <v>600</v>
      </c>
      <c r="D121" s="1" t="s">
        <v>35</v>
      </c>
      <c r="E121" s="13"/>
      <c r="F121" s="14">
        <f>F122</f>
        <v>4418</v>
      </c>
    </row>
    <row r="122" spans="1:6">
      <c r="A122" s="12" t="s">
        <v>122</v>
      </c>
      <c r="B122" s="17" t="s">
        <v>387</v>
      </c>
      <c r="C122" s="1">
        <v>600</v>
      </c>
      <c r="D122" s="1" t="s">
        <v>35</v>
      </c>
      <c r="E122" s="13" t="s">
        <v>16</v>
      </c>
      <c r="F122" s="14">
        <v>4418</v>
      </c>
    </row>
    <row r="123" spans="1:6">
      <c r="A123" s="3" t="s">
        <v>345</v>
      </c>
      <c r="B123" s="1" t="s">
        <v>157</v>
      </c>
      <c r="C123" s="1"/>
      <c r="D123" s="1"/>
      <c r="E123" s="1"/>
      <c r="F123" s="14">
        <f>F124+F129</f>
        <v>22686</v>
      </c>
    </row>
    <row r="124" spans="1:6" ht="39" customHeight="1">
      <c r="A124" s="12" t="s">
        <v>359</v>
      </c>
      <c r="B124" s="1" t="s">
        <v>158</v>
      </c>
      <c r="C124" s="1"/>
      <c r="D124" s="1"/>
      <c r="E124" s="1"/>
      <c r="F124" s="14">
        <f>F125</f>
        <v>13838.6</v>
      </c>
    </row>
    <row r="125" spans="1:6" ht="75">
      <c r="A125" s="16" t="s">
        <v>71</v>
      </c>
      <c r="B125" s="17" t="s">
        <v>156</v>
      </c>
      <c r="C125" s="1" t="s">
        <v>6</v>
      </c>
      <c r="D125" s="1"/>
      <c r="E125" s="1"/>
      <c r="F125" s="14">
        <f>F126</f>
        <v>13838.6</v>
      </c>
    </row>
    <row r="126" spans="1:6" ht="37.5">
      <c r="A126" s="12" t="s">
        <v>38</v>
      </c>
      <c r="B126" s="17" t="s">
        <v>156</v>
      </c>
      <c r="C126" s="1" t="s">
        <v>69</v>
      </c>
      <c r="D126" s="1"/>
      <c r="E126" s="1"/>
      <c r="F126" s="14">
        <f>F127</f>
        <v>13838.6</v>
      </c>
    </row>
    <row r="127" spans="1:6">
      <c r="A127" s="12" t="s">
        <v>120</v>
      </c>
      <c r="B127" s="17" t="s">
        <v>156</v>
      </c>
      <c r="C127" s="1" t="s">
        <v>69</v>
      </c>
      <c r="D127" s="1" t="s">
        <v>35</v>
      </c>
      <c r="E127" s="13"/>
      <c r="F127" s="14">
        <f>F128</f>
        <v>13838.6</v>
      </c>
    </row>
    <row r="128" spans="1:6">
      <c r="A128" s="12" t="s">
        <v>122</v>
      </c>
      <c r="B128" s="17" t="s">
        <v>156</v>
      </c>
      <c r="C128" s="1" t="s">
        <v>69</v>
      </c>
      <c r="D128" s="1" t="s">
        <v>35</v>
      </c>
      <c r="E128" s="1" t="s">
        <v>16</v>
      </c>
      <c r="F128" s="14">
        <v>13838.6</v>
      </c>
    </row>
    <row r="129" spans="1:6" ht="75.75" customHeight="1">
      <c r="A129" s="12" t="s">
        <v>360</v>
      </c>
      <c r="B129" s="17" t="s">
        <v>159</v>
      </c>
      <c r="C129" s="1"/>
      <c r="D129" s="1"/>
      <c r="E129" s="1"/>
      <c r="F129" s="14">
        <f>F142+F130+F134+F138</f>
        <v>8847.4</v>
      </c>
    </row>
    <row r="130" spans="1:6" ht="93.75">
      <c r="A130" s="41" t="s">
        <v>221</v>
      </c>
      <c r="B130" s="17" t="s">
        <v>213</v>
      </c>
      <c r="C130" s="1"/>
      <c r="D130" s="1"/>
      <c r="E130" s="1"/>
      <c r="F130" s="14">
        <f>F131</f>
        <v>3163.7</v>
      </c>
    </row>
    <row r="131" spans="1:6" ht="37.5">
      <c r="A131" s="12" t="s">
        <v>38</v>
      </c>
      <c r="B131" s="17" t="s">
        <v>213</v>
      </c>
      <c r="C131" s="1" t="s">
        <v>69</v>
      </c>
      <c r="D131" s="1"/>
      <c r="E131" s="1"/>
      <c r="F131" s="14">
        <f>F132</f>
        <v>3163.7</v>
      </c>
    </row>
    <row r="132" spans="1:6">
      <c r="A132" s="12" t="s">
        <v>120</v>
      </c>
      <c r="B132" s="17" t="s">
        <v>213</v>
      </c>
      <c r="C132" s="1" t="s">
        <v>69</v>
      </c>
      <c r="D132" s="1" t="s">
        <v>35</v>
      </c>
      <c r="E132" s="13"/>
      <c r="F132" s="14">
        <f>F133</f>
        <v>3163.7</v>
      </c>
    </row>
    <row r="133" spans="1:6">
      <c r="A133" s="12" t="s">
        <v>122</v>
      </c>
      <c r="B133" s="17" t="s">
        <v>213</v>
      </c>
      <c r="C133" s="1" t="s">
        <v>69</v>
      </c>
      <c r="D133" s="1" t="s">
        <v>35</v>
      </c>
      <c r="E133" s="1" t="s">
        <v>16</v>
      </c>
      <c r="F133" s="14">
        <v>3163.7</v>
      </c>
    </row>
    <row r="134" spans="1:6" ht="75">
      <c r="A134" s="41" t="s">
        <v>222</v>
      </c>
      <c r="B134" s="17" t="s">
        <v>214</v>
      </c>
      <c r="C134" s="1"/>
      <c r="D134" s="1"/>
      <c r="E134" s="1"/>
      <c r="F134" s="14">
        <f>F135</f>
        <v>2047</v>
      </c>
    </row>
    <row r="135" spans="1:6" ht="37.5">
      <c r="A135" s="12" t="s">
        <v>38</v>
      </c>
      <c r="B135" s="17" t="s">
        <v>214</v>
      </c>
      <c r="C135" s="1" t="s">
        <v>69</v>
      </c>
      <c r="D135" s="1"/>
      <c r="E135" s="1"/>
      <c r="F135" s="14">
        <f>F136</f>
        <v>2047</v>
      </c>
    </row>
    <row r="136" spans="1:6">
      <c r="A136" s="12" t="s">
        <v>120</v>
      </c>
      <c r="B136" s="17" t="s">
        <v>214</v>
      </c>
      <c r="C136" s="1" t="s">
        <v>69</v>
      </c>
      <c r="D136" s="1" t="s">
        <v>35</v>
      </c>
      <c r="E136" s="13"/>
      <c r="F136" s="14">
        <f>F137</f>
        <v>2047</v>
      </c>
    </row>
    <row r="137" spans="1:6">
      <c r="A137" s="12" t="s">
        <v>122</v>
      </c>
      <c r="B137" s="17" t="s">
        <v>214</v>
      </c>
      <c r="C137" s="1" t="s">
        <v>69</v>
      </c>
      <c r="D137" s="1" t="s">
        <v>35</v>
      </c>
      <c r="E137" s="1" t="s">
        <v>16</v>
      </c>
      <c r="F137" s="14">
        <v>2047</v>
      </c>
    </row>
    <row r="138" spans="1:6" ht="93.75">
      <c r="A138" s="41" t="s">
        <v>223</v>
      </c>
      <c r="B138" s="17" t="s">
        <v>215</v>
      </c>
      <c r="C138" s="1"/>
      <c r="D138" s="1"/>
      <c r="E138" s="1"/>
      <c r="F138" s="14">
        <f>F139</f>
        <v>1947.7</v>
      </c>
    </row>
    <row r="139" spans="1:6" ht="37.5">
      <c r="A139" s="12" t="s">
        <v>38</v>
      </c>
      <c r="B139" s="17" t="s">
        <v>215</v>
      </c>
      <c r="C139" s="1" t="s">
        <v>69</v>
      </c>
      <c r="D139" s="1"/>
      <c r="E139" s="1"/>
      <c r="F139" s="14">
        <f>F140</f>
        <v>1947.7</v>
      </c>
    </row>
    <row r="140" spans="1:6">
      <c r="A140" s="12" t="s">
        <v>120</v>
      </c>
      <c r="B140" s="17" t="s">
        <v>215</v>
      </c>
      <c r="C140" s="1" t="s">
        <v>69</v>
      </c>
      <c r="D140" s="1" t="s">
        <v>35</v>
      </c>
      <c r="E140" s="13"/>
      <c r="F140" s="14">
        <f>F141</f>
        <v>1947.7</v>
      </c>
    </row>
    <row r="141" spans="1:6">
      <c r="A141" s="12" t="s">
        <v>122</v>
      </c>
      <c r="B141" s="17" t="s">
        <v>215</v>
      </c>
      <c r="C141" s="1" t="s">
        <v>69</v>
      </c>
      <c r="D141" s="1" t="s">
        <v>35</v>
      </c>
      <c r="E141" s="1" t="s">
        <v>16</v>
      </c>
      <c r="F141" s="14">
        <v>1947.7</v>
      </c>
    </row>
    <row r="142" spans="1:6" ht="37.5">
      <c r="A142" s="2" t="s">
        <v>224</v>
      </c>
      <c r="B142" s="1" t="s">
        <v>48</v>
      </c>
      <c r="C142" s="1"/>
      <c r="D142" s="1"/>
      <c r="E142" s="1"/>
      <c r="F142" s="14">
        <f>F143+F146</f>
        <v>1689</v>
      </c>
    </row>
    <row r="143" spans="1:6" ht="112.5">
      <c r="A143" s="12" t="s">
        <v>8</v>
      </c>
      <c r="B143" s="1" t="s">
        <v>48</v>
      </c>
      <c r="C143" s="1" t="s">
        <v>9</v>
      </c>
      <c r="D143" s="1"/>
      <c r="E143" s="1"/>
      <c r="F143" s="14">
        <f>F144</f>
        <v>1683.364</v>
      </c>
    </row>
    <row r="144" spans="1:6">
      <c r="A144" s="8" t="s">
        <v>147</v>
      </c>
      <c r="B144" s="1" t="s">
        <v>48</v>
      </c>
      <c r="C144" s="1">
        <v>100</v>
      </c>
      <c r="D144" s="1" t="s">
        <v>5</v>
      </c>
      <c r="E144" s="13"/>
      <c r="F144" s="14">
        <f>F145</f>
        <v>1683.364</v>
      </c>
    </row>
    <row r="145" spans="1:6">
      <c r="A145" s="12" t="s">
        <v>123</v>
      </c>
      <c r="B145" s="1" t="s">
        <v>48</v>
      </c>
      <c r="C145" s="1">
        <v>100</v>
      </c>
      <c r="D145" s="1" t="s">
        <v>5</v>
      </c>
      <c r="E145" s="1" t="s">
        <v>20</v>
      </c>
      <c r="F145" s="14">
        <v>1683.364</v>
      </c>
    </row>
    <row r="146" spans="1:6" ht="37.5">
      <c r="A146" s="12" t="s">
        <v>12</v>
      </c>
      <c r="B146" s="1" t="s">
        <v>48</v>
      </c>
      <c r="C146" s="1" t="s">
        <v>13</v>
      </c>
      <c r="D146" s="1"/>
      <c r="E146" s="1"/>
      <c r="F146" s="14">
        <f>F147</f>
        <v>5.6360000000000001</v>
      </c>
    </row>
    <row r="147" spans="1:6">
      <c r="A147" s="8" t="s">
        <v>147</v>
      </c>
      <c r="B147" s="1" t="s">
        <v>48</v>
      </c>
      <c r="C147" s="1" t="s">
        <v>13</v>
      </c>
      <c r="D147" s="13" t="s">
        <v>5</v>
      </c>
      <c r="E147" s="13"/>
      <c r="F147" s="14">
        <f>F148</f>
        <v>5.6360000000000001</v>
      </c>
    </row>
    <row r="148" spans="1:6">
      <c r="A148" s="12" t="s">
        <v>123</v>
      </c>
      <c r="B148" s="1" t="s">
        <v>48</v>
      </c>
      <c r="C148" s="1" t="s">
        <v>13</v>
      </c>
      <c r="D148" s="13" t="s">
        <v>5</v>
      </c>
      <c r="E148" s="13" t="s">
        <v>20</v>
      </c>
      <c r="F148" s="14">
        <v>5.6360000000000001</v>
      </c>
    </row>
    <row r="149" spans="1:6" ht="93.75">
      <c r="A149" s="40" t="s">
        <v>332</v>
      </c>
      <c r="B149" s="1" t="s">
        <v>51</v>
      </c>
      <c r="C149" s="18" t="s">
        <v>6</v>
      </c>
      <c r="D149" s="1"/>
      <c r="E149" s="1"/>
      <c r="F149" s="14">
        <f>F150</f>
        <v>18845.8</v>
      </c>
    </row>
    <row r="150" spans="1:6">
      <c r="A150" s="3" t="s">
        <v>345</v>
      </c>
      <c r="B150" s="1" t="s">
        <v>342</v>
      </c>
      <c r="C150" s="18"/>
      <c r="D150" s="1"/>
      <c r="E150" s="1"/>
      <c r="F150" s="14">
        <f>F157+F151</f>
        <v>18845.8</v>
      </c>
    </row>
    <row r="151" spans="1:6" ht="75">
      <c r="A151" s="2" t="s">
        <v>383</v>
      </c>
      <c r="B151" s="17" t="s">
        <v>380</v>
      </c>
      <c r="C151" s="1"/>
      <c r="D151" s="13"/>
      <c r="E151" s="13"/>
      <c r="F151" s="14">
        <f>F152</f>
        <v>16592.8</v>
      </c>
    </row>
    <row r="152" spans="1:6" ht="27.75" customHeight="1">
      <c r="A152" s="2" t="s">
        <v>381</v>
      </c>
      <c r="B152" s="17" t="s">
        <v>382</v>
      </c>
      <c r="C152" s="1"/>
      <c r="D152" s="13"/>
      <c r="E152" s="13"/>
      <c r="F152" s="14">
        <f>F153</f>
        <v>16592.8</v>
      </c>
    </row>
    <row r="153" spans="1:6" ht="37.5">
      <c r="A153" s="2" t="s">
        <v>38</v>
      </c>
      <c r="B153" s="17" t="s">
        <v>382</v>
      </c>
      <c r="C153" s="1">
        <v>300</v>
      </c>
      <c r="D153" s="13"/>
      <c r="E153" s="13"/>
      <c r="F153" s="14">
        <f>F154</f>
        <v>16592.8</v>
      </c>
    </row>
    <row r="154" spans="1:6" ht="23.25" customHeight="1">
      <c r="A154" s="12" t="s">
        <v>120</v>
      </c>
      <c r="B154" s="17" t="s">
        <v>382</v>
      </c>
      <c r="C154" s="1">
        <v>300</v>
      </c>
      <c r="D154" s="13" t="s">
        <v>35</v>
      </c>
      <c r="E154" s="13"/>
      <c r="F154" s="14">
        <f>F155</f>
        <v>16592.8</v>
      </c>
    </row>
    <row r="155" spans="1:6" ht="23.25" customHeight="1">
      <c r="A155" s="12" t="s">
        <v>122</v>
      </c>
      <c r="B155" s="17" t="s">
        <v>382</v>
      </c>
      <c r="C155" s="1">
        <v>300</v>
      </c>
      <c r="D155" s="13" t="s">
        <v>35</v>
      </c>
      <c r="E155" s="13" t="s">
        <v>16</v>
      </c>
      <c r="F155" s="14">
        <v>16592.8</v>
      </c>
    </row>
    <row r="156" spans="1:6" ht="75">
      <c r="A156" s="56" t="s">
        <v>361</v>
      </c>
      <c r="B156" s="1" t="s">
        <v>344</v>
      </c>
      <c r="C156" s="18"/>
      <c r="D156" s="1"/>
      <c r="E156" s="1"/>
      <c r="F156" s="14">
        <f>F157</f>
        <v>2253</v>
      </c>
    </row>
    <row r="157" spans="1:6" ht="37.5">
      <c r="A157" s="21" t="s">
        <v>50</v>
      </c>
      <c r="B157" s="17" t="s">
        <v>343</v>
      </c>
      <c r="C157" s="1"/>
      <c r="D157" s="13"/>
      <c r="E157" s="13"/>
      <c r="F157" s="14">
        <f>F158</f>
        <v>2253</v>
      </c>
    </row>
    <row r="158" spans="1:6" ht="56.25">
      <c r="A158" s="21" t="s">
        <v>24</v>
      </c>
      <c r="B158" s="17" t="s">
        <v>343</v>
      </c>
      <c r="C158" s="1">
        <v>600</v>
      </c>
      <c r="D158" s="13"/>
      <c r="E158" s="13"/>
      <c r="F158" s="14">
        <f>F159</f>
        <v>2253</v>
      </c>
    </row>
    <row r="159" spans="1:6" ht="37.5">
      <c r="A159" s="16" t="s">
        <v>124</v>
      </c>
      <c r="B159" s="17" t="s">
        <v>343</v>
      </c>
      <c r="C159" s="1">
        <v>600</v>
      </c>
      <c r="D159" s="13" t="s">
        <v>17</v>
      </c>
      <c r="E159" s="13"/>
      <c r="F159" s="14">
        <f>F160</f>
        <v>2253</v>
      </c>
    </row>
    <row r="160" spans="1:6">
      <c r="A160" s="16" t="s">
        <v>125</v>
      </c>
      <c r="B160" s="17" t="s">
        <v>343</v>
      </c>
      <c r="C160" s="1">
        <v>600</v>
      </c>
      <c r="D160" s="13" t="s">
        <v>17</v>
      </c>
      <c r="E160" s="13" t="s">
        <v>5</v>
      </c>
      <c r="F160" s="14">
        <v>2253</v>
      </c>
    </row>
    <row r="161" spans="1:6" ht="75">
      <c r="A161" s="2" t="s">
        <v>394</v>
      </c>
      <c r="B161" s="13" t="s">
        <v>188</v>
      </c>
      <c r="C161" s="1" t="s">
        <v>6</v>
      </c>
      <c r="D161" s="13"/>
      <c r="E161" s="13"/>
      <c r="F161" s="14">
        <f>F162</f>
        <v>400</v>
      </c>
    </row>
    <row r="162" spans="1:6" ht="37.5">
      <c r="A162" s="2" t="s">
        <v>248</v>
      </c>
      <c r="B162" s="13" t="s">
        <v>189</v>
      </c>
      <c r="C162" s="1" t="s">
        <v>6</v>
      </c>
      <c r="D162" s="13"/>
      <c r="E162" s="13"/>
      <c r="F162" s="14">
        <f>F163</f>
        <v>400</v>
      </c>
    </row>
    <row r="163" spans="1:6" ht="37.5">
      <c r="A163" s="2" t="s">
        <v>33</v>
      </c>
      <c r="B163" s="13" t="s">
        <v>190</v>
      </c>
      <c r="C163" s="1"/>
      <c r="D163" s="13"/>
      <c r="E163" s="13"/>
      <c r="F163" s="14">
        <f>F164+F167</f>
        <v>400</v>
      </c>
    </row>
    <row r="164" spans="1:6" ht="37.5">
      <c r="A164" s="2" t="s">
        <v>12</v>
      </c>
      <c r="B164" s="13" t="s">
        <v>190</v>
      </c>
      <c r="C164" s="1" t="s">
        <v>13</v>
      </c>
      <c r="D164" s="13"/>
      <c r="E164" s="13"/>
      <c r="F164" s="14">
        <f>F165</f>
        <v>250</v>
      </c>
    </row>
    <row r="165" spans="1:6">
      <c r="A165" s="12" t="s">
        <v>115</v>
      </c>
      <c r="B165" s="13" t="s">
        <v>190</v>
      </c>
      <c r="C165" s="1" t="s">
        <v>13</v>
      </c>
      <c r="D165" s="1" t="s">
        <v>30</v>
      </c>
      <c r="E165" s="13"/>
      <c r="F165" s="14">
        <f>F166</f>
        <v>250</v>
      </c>
    </row>
    <row r="166" spans="1:6">
      <c r="A166" s="12" t="s">
        <v>126</v>
      </c>
      <c r="B166" s="13" t="s">
        <v>190</v>
      </c>
      <c r="C166" s="1" t="s">
        <v>13</v>
      </c>
      <c r="D166" s="1" t="s">
        <v>30</v>
      </c>
      <c r="E166" s="1" t="s">
        <v>30</v>
      </c>
      <c r="F166" s="14">
        <v>250</v>
      </c>
    </row>
    <row r="167" spans="1:6" ht="37.5">
      <c r="A167" s="12" t="s">
        <v>38</v>
      </c>
      <c r="B167" s="13" t="s">
        <v>190</v>
      </c>
      <c r="C167" s="1">
        <v>300</v>
      </c>
      <c r="D167" s="1"/>
      <c r="E167" s="1"/>
      <c r="F167" s="14">
        <f>F168</f>
        <v>150</v>
      </c>
    </row>
    <row r="168" spans="1:6">
      <c r="A168" s="12" t="s">
        <v>115</v>
      </c>
      <c r="B168" s="13" t="s">
        <v>190</v>
      </c>
      <c r="C168" s="1">
        <v>300</v>
      </c>
      <c r="D168" s="1" t="s">
        <v>30</v>
      </c>
      <c r="E168" s="13"/>
      <c r="F168" s="14">
        <f>F169</f>
        <v>150</v>
      </c>
    </row>
    <row r="169" spans="1:6">
      <c r="A169" s="12" t="s">
        <v>126</v>
      </c>
      <c r="B169" s="13" t="s">
        <v>190</v>
      </c>
      <c r="C169" s="1">
        <v>300</v>
      </c>
      <c r="D169" s="1" t="s">
        <v>30</v>
      </c>
      <c r="E169" s="1" t="s">
        <v>30</v>
      </c>
      <c r="F169" s="14">
        <v>150</v>
      </c>
    </row>
    <row r="170" spans="1:6" ht="93.75">
      <c r="A170" s="12" t="s">
        <v>393</v>
      </c>
      <c r="B170" s="13" t="s">
        <v>107</v>
      </c>
      <c r="C170" s="1" t="s">
        <v>6</v>
      </c>
      <c r="D170" s="1"/>
      <c r="E170" s="1"/>
      <c r="F170" s="14">
        <f>F171+F184</f>
        <v>805.4</v>
      </c>
    </row>
    <row r="171" spans="1:6">
      <c r="A171" s="3" t="s">
        <v>345</v>
      </c>
      <c r="B171" s="13" t="s">
        <v>175</v>
      </c>
      <c r="C171" s="1"/>
      <c r="D171" s="1"/>
      <c r="E171" s="1"/>
      <c r="F171" s="14">
        <f>F172</f>
        <v>705.4</v>
      </c>
    </row>
    <row r="172" spans="1:6" ht="75">
      <c r="A172" s="2" t="s">
        <v>362</v>
      </c>
      <c r="B172" s="13" t="s">
        <v>176</v>
      </c>
      <c r="C172" s="1"/>
      <c r="D172" s="13"/>
      <c r="E172" s="13"/>
      <c r="F172" s="14">
        <f>F173+F180</f>
        <v>705.4</v>
      </c>
    </row>
    <row r="173" spans="1:6">
      <c r="A173" s="2" t="s">
        <v>177</v>
      </c>
      <c r="B173" s="13" t="s">
        <v>208</v>
      </c>
      <c r="C173" s="1" t="s">
        <v>6</v>
      </c>
      <c r="D173" s="1"/>
      <c r="E173" s="1"/>
      <c r="F173" s="14">
        <f>F174+F177</f>
        <v>200</v>
      </c>
    </row>
    <row r="174" spans="1:6" ht="37.5">
      <c r="A174" s="12" t="s">
        <v>12</v>
      </c>
      <c r="B174" s="13" t="s">
        <v>208</v>
      </c>
      <c r="C174" s="13" t="s">
        <v>13</v>
      </c>
      <c r="D174" s="13"/>
      <c r="E174" s="13"/>
      <c r="F174" s="14">
        <f>F175</f>
        <v>50</v>
      </c>
    </row>
    <row r="175" spans="1:6">
      <c r="A175" s="12" t="s">
        <v>115</v>
      </c>
      <c r="B175" s="13" t="s">
        <v>208</v>
      </c>
      <c r="C175" s="1" t="s">
        <v>13</v>
      </c>
      <c r="D175" s="1" t="s">
        <v>30</v>
      </c>
      <c r="E175" s="13"/>
      <c r="F175" s="14">
        <f>F176</f>
        <v>50</v>
      </c>
    </row>
    <row r="176" spans="1:6">
      <c r="A176" s="12" t="s">
        <v>126</v>
      </c>
      <c r="B176" s="13" t="s">
        <v>208</v>
      </c>
      <c r="C176" s="1" t="s">
        <v>13</v>
      </c>
      <c r="D176" s="1" t="s">
        <v>30</v>
      </c>
      <c r="E176" s="1" t="s">
        <v>30</v>
      </c>
      <c r="F176" s="14">
        <v>50</v>
      </c>
    </row>
    <row r="177" spans="1:6" ht="37.5">
      <c r="A177" s="12" t="s">
        <v>38</v>
      </c>
      <c r="B177" s="13" t="s">
        <v>208</v>
      </c>
      <c r="C177" s="1">
        <v>300</v>
      </c>
      <c r="D177" s="1"/>
      <c r="E177" s="1"/>
      <c r="F177" s="14">
        <f>F178</f>
        <v>150</v>
      </c>
    </row>
    <row r="178" spans="1:6">
      <c r="A178" s="12" t="s">
        <v>115</v>
      </c>
      <c r="B178" s="13" t="s">
        <v>208</v>
      </c>
      <c r="C178" s="1">
        <v>300</v>
      </c>
      <c r="D178" s="1" t="s">
        <v>30</v>
      </c>
      <c r="E178" s="13"/>
      <c r="F178" s="14">
        <f>F179</f>
        <v>150</v>
      </c>
    </row>
    <row r="179" spans="1:6">
      <c r="A179" s="12" t="s">
        <v>126</v>
      </c>
      <c r="B179" s="13" t="s">
        <v>208</v>
      </c>
      <c r="C179" s="1">
        <v>300</v>
      </c>
      <c r="D179" s="1" t="s">
        <v>30</v>
      </c>
      <c r="E179" s="1" t="s">
        <v>30</v>
      </c>
      <c r="F179" s="14">
        <v>150</v>
      </c>
    </row>
    <row r="180" spans="1:6" ht="56.25">
      <c r="A180" s="12" t="s">
        <v>183</v>
      </c>
      <c r="B180" s="13" t="s">
        <v>182</v>
      </c>
      <c r="C180" s="1"/>
      <c r="D180" s="1"/>
      <c r="E180" s="1"/>
      <c r="F180" s="14">
        <f>F181</f>
        <v>505.4</v>
      </c>
    </row>
    <row r="181" spans="1:6" ht="112.5">
      <c r="A181" s="12" t="s">
        <v>8</v>
      </c>
      <c r="B181" s="13" t="s">
        <v>182</v>
      </c>
      <c r="C181" s="1">
        <v>100</v>
      </c>
      <c r="D181" s="1"/>
      <c r="E181" s="1"/>
      <c r="F181" s="14">
        <f>F182</f>
        <v>505.4</v>
      </c>
    </row>
    <row r="182" spans="1:6" ht="37.5">
      <c r="A182" s="8" t="s">
        <v>140</v>
      </c>
      <c r="B182" s="13" t="s">
        <v>182</v>
      </c>
      <c r="C182" s="1">
        <v>100</v>
      </c>
      <c r="D182" s="13" t="s">
        <v>10</v>
      </c>
      <c r="E182" s="13"/>
      <c r="F182" s="14">
        <f>F183</f>
        <v>505.4</v>
      </c>
    </row>
    <row r="183" spans="1:6" ht="56.25">
      <c r="A183" s="44" t="s">
        <v>178</v>
      </c>
      <c r="B183" s="13" t="s">
        <v>182</v>
      </c>
      <c r="C183" s="1">
        <v>100</v>
      </c>
      <c r="D183" s="13" t="s">
        <v>10</v>
      </c>
      <c r="E183" s="13" t="s">
        <v>36</v>
      </c>
      <c r="F183" s="14">
        <v>505.4</v>
      </c>
    </row>
    <row r="184" spans="1:6">
      <c r="A184" s="8" t="s">
        <v>345</v>
      </c>
      <c r="B184" s="13" t="s">
        <v>256</v>
      </c>
      <c r="C184" s="1"/>
      <c r="D184" s="13"/>
      <c r="E184" s="13"/>
      <c r="F184" s="14">
        <f>F185</f>
        <v>100</v>
      </c>
    </row>
    <row r="185" spans="1:6" ht="37.5">
      <c r="A185" s="44" t="s">
        <v>363</v>
      </c>
      <c r="B185" s="13" t="s">
        <v>257</v>
      </c>
      <c r="C185" s="1"/>
      <c r="D185" s="13"/>
      <c r="E185" s="13"/>
      <c r="F185" s="14">
        <f>F186</f>
        <v>100</v>
      </c>
    </row>
    <row r="186" spans="1:6">
      <c r="A186" s="2" t="s">
        <v>177</v>
      </c>
      <c r="B186" s="13" t="s">
        <v>258</v>
      </c>
      <c r="C186" s="1"/>
      <c r="D186" s="13"/>
      <c r="E186" s="13"/>
      <c r="F186" s="14">
        <f>F187</f>
        <v>100</v>
      </c>
    </row>
    <row r="187" spans="1:6" ht="37.5">
      <c r="A187" s="2" t="s">
        <v>12</v>
      </c>
      <c r="B187" s="13" t="s">
        <v>341</v>
      </c>
      <c r="C187" s="1">
        <v>200</v>
      </c>
      <c r="D187" s="13"/>
      <c r="E187" s="13"/>
      <c r="F187" s="14">
        <f>F188</f>
        <v>100</v>
      </c>
    </row>
    <row r="188" spans="1:6">
      <c r="A188" s="12" t="s">
        <v>115</v>
      </c>
      <c r="B188" s="13" t="s">
        <v>341</v>
      </c>
      <c r="C188" s="1">
        <v>200</v>
      </c>
      <c r="D188" s="13" t="s">
        <v>30</v>
      </c>
      <c r="E188" s="13"/>
      <c r="F188" s="14">
        <f>F189</f>
        <v>100</v>
      </c>
    </row>
    <row r="189" spans="1:6">
      <c r="A189" s="8" t="s">
        <v>117</v>
      </c>
      <c r="B189" s="13" t="s">
        <v>341</v>
      </c>
      <c r="C189" s="1">
        <v>200</v>
      </c>
      <c r="D189" s="13" t="s">
        <v>30</v>
      </c>
      <c r="E189" s="13" t="s">
        <v>29</v>
      </c>
      <c r="F189" s="14">
        <v>100</v>
      </c>
    </row>
    <row r="190" spans="1:6" ht="112.5">
      <c r="A190" s="21" t="s">
        <v>392</v>
      </c>
      <c r="B190" s="13" t="s">
        <v>185</v>
      </c>
      <c r="C190" s="1"/>
      <c r="D190" s="13"/>
      <c r="E190" s="13"/>
      <c r="F190" s="14">
        <f>F191+F200</f>
        <v>3860.3</v>
      </c>
    </row>
    <row r="191" spans="1:6">
      <c r="A191" s="3" t="s">
        <v>345</v>
      </c>
      <c r="B191" s="1" t="s">
        <v>186</v>
      </c>
      <c r="C191" s="34"/>
      <c r="D191" s="34"/>
      <c r="E191" s="34"/>
      <c r="F191" s="14">
        <f>F192</f>
        <v>3759.4</v>
      </c>
    </row>
    <row r="192" spans="1:6" ht="93.75">
      <c r="A192" s="2" t="s">
        <v>364</v>
      </c>
      <c r="B192" s="1" t="s">
        <v>187</v>
      </c>
      <c r="C192" s="9"/>
      <c r="D192" s="9"/>
      <c r="E192" s="9"/>
      <c r="F192" s="10">
        <f>F193</f>
        <v>3759.4</v>
      </c>
    </row>
    <row r="193" spans="1:6" ht="56.25">
      <c r="A193" s="2" t="s">
        <v>160</v>
      </c>
      <c r="B193" s="1" t="s">
        <v>191</v>
      </c>
      <c r="C193" s="9"/>
      <c r="D193" s="11"/>
      <c r="E193" s="11"/>
      <c r="F193" s="10">
        <f>F194+F197</f>
        <v>3759.4</v>
      </c>
    </row>
    <row r="194" spans="1:6" ht="112.5">
      <c r="A194" s="2" t="s">
        <v>8</v>
      </c>
      <c r="B194" s="1" t="s">
        <v>191</v>
      </c>
      <c r="C194" s="9" t="s">
        <v>9</v>
      </c>
      <c r="D194" s="9"/>
      <c r="E194" s="9"/>
      <c r="F194" s="14">
        <f>F195</f>
        <v>3745.6</v>
      </c>
    </row>
    <row r="195" spans="1:6" ht="37.5">
      <c r="A195" s="8" t="s">
        <v>140</v>
      </c>
      <c r="B195" s="1" t="s">
        <v>191</v>
      </c>
      <c r="C195" s="9">
        <v>100</v>
      </c>
      <c r="D195" s="11" t="s">
        <v>10</v>
      </c>
      <c r="E195" s="11"/>
      <c r="F195" s="14">
        <f>F196</f>
        <v>3745.6</v>
      </c>
    </row>
    <row r="196" spans="1:6" ht="75">
      <c r="A196" s="2" t="s">
        <v>225</v>
      </c>
      <c r="B196" s="1" t="s">
        <v>191</v>
      </c>
      <c r="C196" s="9">
        <v>100</v>
      </c>
      <c r="D196" s="11" t="s">
        <v>10</v>
      </c>
      <c r="E196" s="11" t="s">
        <v>35</v>
      </c>
      <c r="F196" s="14">
        <v>3745.6</v>
      </c>
    </row>
    <row r="197" spans="1:6" ht="37.5">
      <c r="A197" s="2" t="s">
        <v>12</v>
      </c>
      <c r="B197" s="1" t="s">
        <v>191</v>
      </c>
      <c r="C197" s="9" t="s">
        <v>13</v>
      </c>
      <c r="D197" s="11"/>
      <c r="E197" s="11"/>
      <c r="F197" s="14">
        <f>F198</f>
        <v>13.8</v>
      </c>
    </row>
    <row r="198" spans="1:6" ht="37.5">
      <c r="A198" s="8" t="s">
        <v>140</v>
      </c>
      <c r="B198" s="1" t="s">
        <v>191</v>
      </c>
      <c r="C198" s="9" t="s">
        <v>13</v>
      </c>
      <c r="D198" s="9" t="s">
        <v>10</v>
      </c>
      <c r="E198" s="11"/>
      <c r="F198" s="14">
        <f>F199</f>
        <v>13.8</v>
      </c>
    </row>
    <row r="199" spans="1:6" ht="75">
      <c r="A199" s="2" t="s">
        <v>225</v>
      </c>
      <c r="B199" s="1" t="s">
        <v>191</v>
      </c>
      <c r="C199" s="9" t="s">
        <v>13</v>
      </c>
      <c r="D199" s="9" t="s">
        <v>10</v>
      </c>
      <c r="E199" s="9">
        <v>10</v>
      </c>
      <c r="F199" s="10">
        <v>13.8</v>
      </c>
    </row>
    <row r="200" spans="1:6">
      <c r="A200" s="3" t="s">
        <v>345</v>
      </c>
      <c r="B200" s="1" t="s">
        <v>292</v>
      </c>
      <c r="C200" s="9"/>
      <c r="D200" s="9"/>
      <c r="E200" s="9"/>
      <c r="F200" s="10">
        <f>F201</f>
        <v>100.9</v>
      </c>
    </row>
    <row r="201" spans="1:6" ht="81.75" customHeight="1">
      <c r="A201" s="48" t="s">
        <v>365</v>
      </c>
      <c r="B201" s="1" t="s">
        <v>293</v>
      </c>
      <c r="C201" s="9"/>
      <c r="D201" s="9"/>
      <c r="E201" s="9"/>
      <c r="F201" s="10">
        <f>F202</f>
        <v>100.9</v>
      </c>
    </row>
    <row r="202" spans="1:6" ht="56.25">
      <c r="A202" s="48" t="s">
        <v>294</v>
      </c>
      <c r="B202" s="1" t="s">
        <v>295</v>
      </c>
      <c r="C202" s="9"/>
      <c r="D202" s="9"/>
      <c r="E202" s="9"/>
      <c r="F202" s="10">
        <f>F203</f>
        <v>100.9</v>
      </c>
    </row>
    <row r="203" spans="1:6" ht="37.5">
      <c r="A203" s="2" t="s">
        <v>12</v>
      </c>
      <c r="B203" s="1" t="s">
        <v>295</v>
      </c>
      <c r="C203" s="9">
        <v>200</v>
      </c>
      <c r="D203" s="9"/>
      <c r="E203" s="9"/>
      <c r="F203" s="10">
        <f>F204</f>
        <v>100.9</v>
      </c>
    </row>
    <row r="204" spans="1:6" ht="37.5">
      <c r="A204" s="49" t="s">
        <v>140</v>
      </c>
      <c r="B204" s="13" t="s">
        <v>295</v>
      </c>
      <c r="C204" s="11">
        <v>200</v>
      </c>
      <c r="D204" s="11" t="s">
        <v>10</v>
      </c>
      <c r="E204" s="11"/>
      <c r="F204" s="10">
        <f>F205</f>
        <v>100.9</v>
      </c>
    </row>
    <row r="205" spans="1:6">
      <c r="A205" s="50" t="s">
        <v>296</v>
      </c>
      <c r="B205" s="13" t="s">
        <v>295</v>
      </c>
      <c r="C205" s="11">
        <v>200</v>
      </c>
      <c r="D205" s="11" t="s">
        <v>10</v>
      </c>
      <c r="E205" s="11" t="s">
        <v>29</v>
      </c>
      <c r="F205" s="10">
        <v>100.9</v>
      </c>
    </row>
    <row r="206" spans="1:6" ht="56.25">
      <c r="A206" s="16" t="s">
        <v>333</v>
      </c>
      <c r="B206" s="1" t="s">
        <v>59</v>
      </c>
      <c r="C206" s="1"/>
      <c r="D206" s="1"/>
      <c r="E206" s="1"/>
      <c r="F206" s="14">
        <f>F207+F217+F231+F241+F247</f>
        <v>201592.19800000003</v>
      </c>
    </row>
    <row r="207" spans="1:6">
      <c r="A207" s="3" t="s">
        <v>345</v>
      </c>
      <c r="B207" s="1" t="s">
        <v>72</v>
      </c>
      <c r="C207" s="1"/>
      <c r="D207" s="1"/>
      <c r="E207" s="1"/>
      <c r="F207" s="14">
        <f>F208</f>
        <v>11281.55</v>
      </c>
    </row>
    <row r="208" spans="1:6" ht="37.5">
      <c r="A208" s="16" t="s">
        <v>366</v>
      </c>
      <c r="B208" s="1" t="s">
        <v>73</v>
      </c>
      <c r="C208" s="1"/>
      <c r="D208" s="1"/>
      <c r="E208" s="1"/>
      <c r="F208" s="14">
        <f>F209</f>
        <v>11281.55</v>
      </c>
    </row>
    <row r="209" spans="1:6">
      <c r="A209" s="12" t="s">
        <v>61</v>
      </c>
      <c r="B209" s="1" t="s">
        <v>74</v>
      </c>
      <c r="C209" s="1"/>
      <c r="D209" s="1"/>
      <c r="E209" s="1"/>
      <c r="F209" s="14">
        <f>F210+F213</f>
        <v>11281.55</v>
      </c>
    </row>
    <row r="210" spans="1:6" ht="56.25">
      <c r="A210" s="12" t="s">
        <v>24</v>
      </c>
      <c r="B210" s="1" t="s">
        <v>74</v>
      </c>
      <c r="C210" s="1" t="s">
        <v>25</v>
      </c>
      <c r="D210" s="1"/>
      <c r="E210" s="1"/>
      <c r="F210" s="14">
        <f>F211</f>
        <v>11266.55</v>
      </c>
    </row>
    <row r="211" spans="1:6">
      <c r="A211" s="12" t="s">
        <v>127</v>
      </c>
      <c r="B211" s="1" t="s">
        <v>74</v>
      </c>
      <c r="C211" s="1" t="s">
        <v>25</v>
      </c>
      <c r="D211" s="1" t="s">
        <v>34</v>
      </c>
      <c r="E211" s="13"/>
      <c r="F211" s="14">
        <f>F212</f>
        <v>11266.55</v>
      </c>
    </row>
    <row r="212" spans="1:6">
      <c r="A212" s="12" t="s">
        <v>128</v>
      </c>
      <c r="B212" s="1" t="s">
        <v>74</v>
      </c>
      <c r="C212" s="1" t="s">
        <v>25</v>
      </c>
      <c r="D212" s="1" t="s">
        <v>34</v>
      </c>
      <c r="E212" s="1" t="s">
        <v>5</v>
      </c>
      <c r="F212" s="14">
        <v>11266.55</v>
      </c>
    </row>
    <row r="213" spans="1:6">
      <c r="A213" s="12" t="s">
        <v>31</v>
      </c>
      <c r="B213" s="1" t="s">
        <v>75</v>
      </c>
      <c r="C213" s="1"/>
      <c r="D213" s="1"/>
      <c r="E213" s="1"/>
      <c r="F213" s="14">
        <f>F214</f>
        <v>15</v>
      </c>
    </row>
    <row r="214" spans="1:6" ht="56.25">
      <c r="A214" s="12" t="s">
        <v>24</v>
      </c>
      <c r="B214" s="1" t="s">
        <v>75</v>
      </c>
      <c r="C214" s="1" t="s">
        <v>25</v>
      </c>
      <c r="D214" s="1"/>
      <c r="E214" s="1"/>
      <c r="F214" s="14">
        <f>F215</f>
        <v>15</v>
      </c>
    </row>
    <row r="215" spans="1:6">
      <c r="A215" s="12" t="s">
        <v>127</v>
      </c>
      <c r="B215" s="1" t="s">
        <v>75</v>
      </c>
      <c r="C215" s="1" t="s">
        <v>25</v>
      </c>
      <c r="D215" s="1" t="s">
        <v>34</v>
      </c>
      <c r="E215" s="13"/>
      <c r="F215" s="14">
        <f>F216</f>
        <v>15</v>
      </c>
    </row>
    <row r="216" spans="1:6">
      <c r="A216" s="12" t="s">
        <v>128</v>
      </c>
      <c r="B216" s="1" t="s">
        <v>75</v>
      </c>
      <c r="C216" s="1" t="s">
        <v>25</v>
      </c>
      <c r="D216" s="1" t="s">
        <v>34</v>
      </c>
      <c r="E216" s="1" t="s">
        <v>5</v>
      </c>
      <c r="F216" s="14">
        <v>15</v>
      </c>
    </row>
    <row r="217" spans="1:6">
      <c r="A217" s="3" t="s">
        <v>345</v>
      </c>
      <c r="B217" s="1" t="s">
        <v>67</v>
      </c>
      <c r="C217" s="1"/>
      <c r="D217" s="1"/>
      <c r="E217" s="1"/>
      <c r="F217" s="14">
        <f>F218</f>
        <v>38804.991999999998</v>
      </c>
    </row>
    <row r="218" spans="1:6" ht="37.5">
      <c r="A218" s="16" t="s">
        <v>367</v>
      </c>
      <c r="B218" s="1" t="s">
        <v>66</v>
      </c>
      <c r="C218" s="1"/>
      <c r="D218" s="1"/>
      <c r="E218" s="1"/>
      <c r="F218" s="14">
        <f>F219+F223</f>
        <v>38804.991999999998</v>
      </c>
    </row>
    <row r="219" spans="1:6" ht="37.5">
      <c r="A219" s="12" t="s">
        <v>64</v>
      </c>
      <c r="B219" s="1" t="s">
        <v>65</v>
      </c>
      <c r="C219" s="1"/>
      <c r="D219" s="1"/>
      <c r="E219" s="1"/>
      <c r="F219" s="14">
        <f>F220</f>
        <v>100</v>
      </c>
    </row>
    <row r="220" spans="1:6" ht="56.25">
      <c r="A220" s="12" t="s">
        <v>24</v>
      </c>
      <c r="B220" s="1" t="s">
        <v>65</v>
      </c>
      <c r="C220" s="1" t="s">
        <v>25</v>
      </c>
      <c r="D220" s="1"/>
      <c r="E220" s="1"/>
      <c r="F220" s="14">
        <f>F221</f>
        <v>100</v>
      </c>
    </row>
    <row r="221" spans="1:6">
      <c r="A221" s="12" t="s">
        <v>127</v>
      </c>
      <c r="B221" s="1" t="s">
        <v>65</v>
      </c>
      <c r="C221" s="1" t="s">
        <v>25</v>
      </c>
      <c r="D221" s="1" t="s">
        <v>34</v>
      </c>
      <c r="E221" s="13"/>
      <c r="F221" s="14">
        <f>F222</f>
        <v>100</v>
      </c>
    </row>
    <row r="222" spans="1:6">
      <c r="A222" s="12" t="s">
        <v>128</v>
      </c>
      <c r="B222" s="1" t="s">
        <v>65</v>
      </c>
      <c r="C222" s="1" t="s">
        <v>25</v>
      </c>
      <c r="D222" s="1" t="s">
        <v>34</v>
      </c>
      <c r="E222" s="1" t="s">
        <v>5</v>
      </c>
      <c r="F222" s="14">
        <v>100</v>
      </c>
    </row>
    <row r="223" spans="1:6">
      <c r="A223" s="12" t="s">
        <v>62</v>
      </c>
      <c r="B223" s="1" t="s">
        <v>76</v>
      </c>
      <c r="C223" s="1"/>
      <c r="D223" s="1"/>
      <c r="E223" s="1"/>
      <c r="F223" s="14">
        <f>F224+F227</f>
        <v>38704.991999999998</v>
      </c>
    </row>
    <row r="224" spans="1:6" ht="56.25">
      <c r="A224" s="12" t="s">
        <v>24</v>
      </c>
      <c r="B224" s="1" t="s">
        <v>76</v>
      </c>
      <c r="C224" s="1" t="s">
        <v>25</v>
      </c>
      <c r="D224" s="1"/>
      <c r="E224" s="1"/>
      <c r="F224" s="14">
        <f>F225</f>
        <v>38638.991999999998</v>
      </c>
    </row>
    <row r="225" spans="1:6">
      <c r="A225" s="12" t="s">
        <v>127</v>
      </c>
      <c r="B225" s="1" t="s">
        <v>76</v>
      </c>
      <c r="C225" s="1" t="s">
        <v>25</v>
      </c>
      <c r="D225" s="1" t="s">
        <v>34</v>
      </c>
      <c r="E225" s="13"/>
      <c r="F225" s="14">
        <f>F226</f>
        <v>38638.991999999998</v>
      </c>
    </row>
    <row r="226" spans="1:6">
      <c r="A226" s="12" t="s">
        <v>128</v>
      </c>
      <c r="B226" s="1" t="s">
        <v>76</v>
      </c>
      <c r="C226" s="1" t="s">
        <v>25</v>
      </c>
      <c r="D226" s="1" t="s">
        <v>34</v>
      </c>
      <c r="E226" s="1" t="s">
        <v>5</v>
      </c>
      <c r="F226" s="14">
        <v>38638.991999999998</v>
      </c>
    </row>
    <row r="227" spans="1:6">
      <c r="A227" s="12" t="s">
        <v>31</v>
      </c>
      <c r="B227" s="1" t="s">
        <v>77</v>
      </c>
      <c r="C227" s="1"/>
      <c r="D227" s="1"/>
      <c r="E227" s="1"/>
      <c r="F227" s="14">
        <f>F228</f>
        <v>66</v>
      </c>
    </row>
    <row r="228" spans="1:6" ht="56.25">
      <c r="A228" s="12" t="s">
        <v>24</v>
      </c>
      <c r="B228" s="1" t="s">
        <v>77</v>
      </c>
      <c r="C228" s="1" t="s">
        <v>25</v>
      </c>
      <c r="D228" s="1"/>
      <c r="E228" s="1"/>
      <c r="F228" s="14">
        <f>F229</f>
        <v>66</v>
      </c>
    </row>
    <row r="229" spans="1:6">
      <c r="A229" s="12" t="s">
        <v>127</v>
      </c>
      <c r="B229" s="1" t="s">
        <v>77</v>
      </c>
      <c r="C229" s="1" t="s">
        <v>25</v>
      </c>
      <c r="D229" s="1" t="s">
        <v>34</v>
      </c>
      <c r="E229" s="13"/>
      <c r="F229" s="14">
        <f>F230</f>
        <v>66</v>
      </c>
    </row>
    <row r="230" spans="1:6">
      <c r="A230" s="12" t="s">
        <v>128</v>
      </c>
      <c r="B230" s="1" t="s">
        <v>77</v>
      </c>
      <c r="C230" s="1" t="s">
        <v>25</v>
      </c>
      <c r="D230" s="1" t="s">
        <v>34</v>
      </c>
      <c r="E230" s="1" t="s">
        <v>5</v>
      </c>
      <c r="F230" s="14">
        <v>66</v>
      </c>
    </row>
    <row r="231" spans="1:6">
      <c r="A231" s="3" t="s">
        <v>345</v>
      </c>
      <c r="B231" s="1" t="s">
        <v>153</v>
      </c>
      <c r="C231" s="1" t="s">
        <v>6</v>
      </c>
      <c r="D231" s="1"/>
      <c r="E231" s="1"/>
      <c r="F231" s="14">
        <f>F232</f>
        <v>144919.85800000001</v>
      </c>
    </row>
    <row r="232" spans="1:6" ht="37.5">
      <c r="A232" s="12" t="s">
        <v>368</v>
      </c>
      <c r="B232" s="1" t="s">
        <v>78</v>
      </c>
      <c r="C232" s="1"/>
      <c r="D232" s="1"/>
      <c r="E232" s="1"/>
      <c r="F232" s="14">
        <f>F233</f>
        <v>144919.85800000001</v>
      </c>
    </row>
    <row r="233" spans="1:6" ht="37.5">
      <c r="A233" s="12" t="s">
        <v>60</v>
      </c>
      <c r="B233" s="1" t="s">
        <v>79</v>
      </c>
      <c r="C233" s="1" t="s">
        <v>6</v>
      </c>
      <c r="D233" s="1"/>
      <c r="E233" s="1"/>
      <c r="F233" s="14">
        <f>F234+F237</f>
        <v>144919.85800000001</v>
      </c>
    </row>
    <row r="234" spans="1:6" ht="56.25">
      <c r="A234" s="12" t="s">
        <v>24</v>
      </c>
      <c r="B234" s="1" t="s">
        <v>79</v>
      </c>
      <c r="C234" s="1" t="s">
        <v>25</v>
      </c>
      <c r="D234" s="1"/>
      <c r="E234" s="1"/>
      <c r="F234" s="14">
        <f>F235</f>
        <v>144864.85800000001</v>
      </c>
    </row>
    <row r="235" spans="1:6">
      <c r="A235" s="12" t="s">
        <v>127</v>
      </c>
      <c r="B235" s="1" t="s">
        <v>79</v>
      </c>
      <c r="C235" s="1" t="s">
        <v>25</v>
      </c>
      <c r="D235" s="1" t="s">
        <v>34</v>
      </c>
      <c r="E235" s="13"/>
      <c r="F235" s="14">
        <f>F236</f>
        <v>144864.85800000001</v>
      </c>
    </row>
    <row r="236" spans="1:6">
      <c r="A236" s="12" t="s">
        <v>128</v>
      </c>
      <c r="B236" s="1" t="s">
        <v>79</v>
      </c>
      <c r="C236" s="1" t="s">
        <v>25</v>
      </c>
      <c r="D236" s="1" t="s">
        <v>34</v>
      </c>
      <c r="E236" s="1" t="s">
        <v>5</v>
      </c>
      <c r="F236" s="14">
        <v>144864.85800000001</v>
      </c>
    </row>
    <row r="237" spans="1:6">
      <c r="A237" s="12" t="s">
        <v>31</v>
      </c>
      <c r="B237" s="1" t="s">
        <v>80</v>
      </c>
      <c r="C237" s="1"/>
      <c r="D237" s="1"/>
      <c r="E237" s="1"/>
      <c r="F237" s="14">
        <f>F238</f>
        <v>55</v>
      </c>
    </row>
    <row r="238" spans="1:6" ht="56.25">
      <c r="A238" s="12" t="s">
        <v>24</v>
      </c>
      <c r="B238" s="1" t="s">
        <v>80</v>
      </c>
      <c r="C238" s="1" t="s">
        <v>25</v>
      </c>
      <c r="D238" s="1"/>
      <c r="E238" s="1"/>
      <c r="F238" s="14">
        <f>F239</f>
        <v>55</v>
      </c>
    </row>
    <row r="239" spans="1:6">
      <c r="A239" s="12" t="s">
        <v>127</v>
      </c>
      <c r="B239" s="1" t="s">
        <v>80</v>
      </c>
      <c r="C239" s="1" t="s">
        <v>25</v>
      </c>
      <c r="D239" s="1" t="s">
        <v>34</v>
      </c>
      <c r="E239" s="13"/>
      <c r="F239" s="14">
        <f>F240</f>
        <v>55</v>
      </c>
    </row>
    <row r="240" spans="1:6">
      <c r="A240" s="12" t="s">
        <v>128</v>
      </c>
      <c r="B240" s="1" t="s">
        <v>80</v>
      </c>
      <c r="C240" s="1" t="s">
        <v>25</v>
      </c>
      <c r="D240" s="1" t="s">
        <v>34</v>
      </c>
      <c r="E240" s="1" t="s">
        <v>5</v>
      </c>
      <c r="F240" s="14">
        <v>55</v>
      </c>
    </row>
    <row r="241" spans="1:6">
      <c r="A241" s="3" t="s">
        <v>345</v>
      </c>
      <c r="B241" s="1" t="s">
        <v>81</v>
      </c>
      <c r="C241" s="1"/>
      <c r="D241" s="1"/>
      <c r="E241" s="1"/>
      <c r="F241" s="14">
        <f>F242</f>
        <v>5270</v>
      </c>
    </row>
    <row r="242" spans="1:6" ht="56.25">
      <c r="A242" s="12" t="s">
        <v>369</v>
      </c>
      <c r="B242" s="1" t="s">
        <v>82</v>
      </c>
      <c r="C242" s="1"/>
      <c r="D242" s="1"/>
      <c r="E242" s="1"/>
      <c r="F242" s="14">
        <f>F243</f>
        <v>5270</v>
      </c>
    </row>
    <row r="243" spans="1:6">
      <c r="A243" s="12" t="s">
        <v>63</v>
      </c>
      <c r="B243" s="1" t="s">
        <v>83</v>
      </c>
      <c r="C243" s="1"/>
      <c r="D243" s="1"/>
      <c r="E243" s="1"/>
      <c r="F243" s="14">
        <f>F244</f>
        <v>5270</v>
      </c>
    </row>
    <row r="244" spans="1:6" ht="56.25">
      <c r="A244" s="12" t="s">
        <v>24</v>
      </c>
      <c r="B244" s="1" t="s">
        <v>83</v>
      </c>
      <c r="C244" s="1" t="s">
        <v>25</v>
      </c>
      <c r="D244" s="1"/>
      <c r="E244" s="1"/>
      <c r="F244" s="14">
        <f>F245</f>
        <v>5270</v>
      </c>
    </row>
    <row r="245" spans="1:6">
      <c r="A245" s="12" t="s">
        <v>127</v>
      </c>
      <c r="B245" s="1" t="s">
        <v>83</v>
      </c>
      <c r="C245" s="1" t="s">
        <v>25</v>
      </c>
      <c r="D245" s="1" t="s">
        <v>34</v>
      </c>
      <c r="E245" s="13"/>
      <c r="F245" s="14">
        <f>F246</f>
        <v>5270</v>
      </c>
    </row>
    <row r="246" spans="1:6">
      <c r="A246" s="12" t="s">
        <v>128</v>
      </c>
      <c r="B246" s="1" t="s">
        <v>83</v>
      </c>
      <c r="C246" s="1" t="s">
        <v>25</v>
      </c>
      <c r="D246" s="1" t="s">
        <v>34</v>
      </c>
      <c r="E246" s="1" t="s">
        <v>5</v>
      </c>
      <c r="F246" s="14">
        <v>5270</v>
      </c>
    </row>
    <row r="247" spans="1:6">
      <c r="A247" s="3" t="s">
        <v>345</v>
      </c>
      <c r="B247" s="1" t="s">
        <v>161</v>
      </c>
      <c r="C247" s="1"/>
      <c r="D247" s="1"/>
      <c r="E247" s="1"/>
      <c r="F247" s="14">
        <f>F248</f>
        <v>1315.798</v>
      </c>
    </row>
    <row r="248" spans="1:6" ht="56.25">
      <c r="A248" s="12" t="s">
        <v>370</v>
      </c>
      <c r="B248" s="1" t="s">
        <v>162</v>
      </c>
      <c r="C248" s="1"/>
      <c r="D248" s="1"/>
      <c r="E248" s="1"/>
      <c r="F248" s="14">
        <f>F249</f>
        <v>1315.798</v>
      </c>
    </row>
    <row r="249" spans="1:6" ht="56.25">
      <c r="A249" s="12" t="s">
        <v>163</v>
      </c>
      <c r="B249" s="1" t="s">
        <v>164</v>
      </c>
      <c r="C249" s="1"/>
      <c r="D249" s="1"/>
      <c r="E249" s="1"/>
      <c r="F249" s="14">
        <f>F250+F253</f>
        <v>1315.798</v>
      </c>
    </row>
    <row r="250" spans="1:6" ht="112.5">
      <c r="A250" s="8" t="s">
        <v>8</v>
      </c>
      <c r="B250" s="1" t="s">
        <v>164</v>
      </c>
      <c r="C250" s="1">
        <v>100</v>
      </c>
      <c r="D250" s="1"/>
      <c r="E250" s="1"/>
      <c r="F250" s="14">
        <f>F251</f>
        <v>1300.798</v>
      </c>
    </row>
    <row r="251" spans="1:6">
      <c r="A251" s="8" t="s">
        <v>147</v>
      </c>
      <c r="B251" s="1" t="s">
        <v>164</v>
      </c>
      <c r="C251" s="1">
        <v>100</v>
      </c>
      <c r="D251" s="13" t="s">
        <v>5</v>
      </c>
      <c r="E251" s="13"/>
      <c r="F251" s="14">
        <f>F252</f>
        <v>1300.798</v>
      </c>
    </row>
    <row r="252" spans="1:6">
      <c r="A252" s="8" t="s">
        <v>123</v>
      </c>
      <c r="B252" s="1" t="s">
        <v>164</v>
      </c>
      <c r="C252" s="1">
        <v>100</v>
      </c>
      <c r="D252" s="13" t="s">
        <v>5</v>
      </c>
      <c r="E252" s="13" t="s">
        <v>20</v>
      </c>
      <c r="F252" s="14">
        <v>1300.798</v>
      </c>
    </row>
    <row r="253" spans="1:6" ht="37.5">
      <c r="A253" s="12" t="s">
        <v>12</v>
      </c>
      <c r="B253" s="1" t="s">
        <v>164</v>
      </c>
      <c r="C253" s="1">
        <v>200</v>
      </c>
      <c r="D253" s="13"/>
      <c r="E253" s="13"/>
      <c r="F253" s="14">
        <f>F254</f>
        <v>15</v>
      </c>
    </row>
    <row r="254" spans="1:6">
      <c r="A254" s="8" t="s">
        <v>147</v>
      </c>
      <c r="B254" s="1" t="s">
        <v>164</v>
      </c>
      <c r="C254" s="1">
        <v>200</v>
      </c>
      <c r="D254" s="13" t="s">
        <v>5</v>
      </c>
      <c r="E254" s="13"/>
      <c r="F254" s="14">
        <f>F255</f>
        <v>15</v>
      </c>
    </row>
    <row r="255" spans="1:6">
      <c r="A255" s="8" t="s">
        <v>123</v>
      </c>
      <c r="B255" s="1" t="s">
        <v>164</v>
      </c>
      <c r="C255" s="1">
        <v>200</v>
      </c>
      <c r="D255" s="13" t="s">
        <v>5</v>
      </c>
      <c r="E255" s="13" t="s">
        <v>20</v>
      </c>
      <c r="F255" s="14">
        <v>15</v>
      </c>
    </row>
    <row r="256" spans="1:6" ht="56.25">
      <c r="A256" s="12" t="s">
        <v>334</v>
      </c>
      <c r="B256" s="1" t="s">
        <v>58</v>
      </c>
      <c r="C256" s="1" t="s">
        <v>6</v>
      </c>
      <c r="D256" s="1"/>
      <c r="E256" s="1"/>
      <c r="F256" s="14">
        <f t="shared" ref="F256:F261" si="0">F257</f>
        <v>4418</v>
      </c>
    </row>
    <row r="257" spans="1:6">
      <c r="A257" s="3" t="s">
        <v>345</v>
      </c>
      <c r="B257" s="1" t="s">
        <v>181</v>
      </c>
      <c r="C257" s="18"/>
      <c r="D257" s="18"/>
      <c r="E257" s="1"/>
      <c r="F257" s="14">
        <f t="shared" si="0"/>
        <v>4418</v>
      </c>
    </row>
    <row r="258" spans="1:6" ht="37.5">
      <c r="A258" s="15" t="s">
        <v>371</v>
      </c>
      <c r="B258" s="1" t="s">
        <v>171</v>
      </c>
      <c r="C258" s="1"/>
      <c r="D258" s="1"/>
      <c r="E258" s="1"/>
      <c r="F258" s="14">
        <f t="shared" si="0"/>
        <v>4418</v>
      </c>
    </row>
    <row r="259" spans="1:6" ht="37.5">
      <c r="A259" s="19" t="s">
        <v>165</v>
      </c>
      <c r="B259" s="9" t="s">
        <v>172</v>
      </c>
      <c r="C259" s="9"/>
      <c r="D259" s="9"/>
      <c r="E259" s="9"/>
      <c r="F259" s="10">
        <f t="shared" si="0"/>
        <v>4418</v>
      </c>
    </row>
    <row r="260" spans="1:6" ht="37.5">
      <c r="A260" s="12" t="s">
        <v>12</v>
      </c>
      <c r="B260" s="9" t="s">
        <v>172</v>
      </c>
      <c r="C260" s="9">
        <v>200</v>
      </c>
      <c r="D260" s="9"/>
      <c r="E260" s="9"/>
      <c r="F260" s="10">
        <f t="shared" si="0"/>
        <v>4418</v>
      </c>
    </row>
    <row r="261" spans="1:6">
      <c r="A261" s="8" t="s">
        <v>129</v>
      </c>
      <c r="B261" s="9" t="s">
        <v>172</v>
      </c>
      <c r="C261" s="9">
        <v>200</v>
      </c>
      <c r="D261" s="9" t="s">
        <v>18</v>
      </c>
      <c r="E261" s="11"/>
      <c r="F261" s="10">
        <f t="shared" si="0"/>
        <v>4418</v>
      </c>
    </row>
    <row r="262" spans="1:6" ht="37.5">
      <c r="A262" s="8" t="s">
        <v>130</v>
      </c>
      <c r="B262" s="9" t="s">
        <v>172</v>
      </c>
      <c r="C262" s="9">
        <v>200</v>
      </c>
      <c r="D262" s="9" t="s">
        <v>18</v>
      </c>
      <c r="E262" s="9" t="s">
        <v>10</v>
      </c>
      <c r="F262" s="14">
        <v>4418</v>
      </c>
    </row>
    <row r="263" spans="1:6" ht="75">
      <c r="A263" s="8" t="s">
        <v>391</v>
      </c>
      <c r="B263" s="9" t="s">
        <v>105</v>
      </c>
      <c r="C263" s="9"/>
      <c r="D263" s="9"/>
      <c r="E263" s="9"/>
      <c r="F263" s="10">
        <f>F264</f>
        <v>70</v>
      </c>
    </row>
    <row r="264" spans="1:6">
      <c r="A264" s="2" t="s">
        <v>249</v>
      </c>
      <c r="B264" s="9" t="s">
        <v>106</v>
      </c>
      <c r="C264" s="9"/>
      <c r="D264" s="9"/>
      <c r="E264" s="9"/>
      <c r="F264" s="10">
        <f>F265</f>
        <v>70</v>
      </c>
    </row>
    <row r="265" spans="1:6">
      <c r="A265" s="8" t="s">
        <v>23</v>
      </c>
      <c r="B265" s="13" t="s">
        <v>174</v>
      </c>
      <c r="C265" s="9"/>
      <c r="D265" s="9"/>
      <c r="E265" s="9"/>
      <c r="F265" s="10">
        <f>F266</f>
        <v>70</v>
      </c>
    </row>
    <row r="266" spans="1:6" ht="37.5">
      <c r="A266" s="8" t="s">
        <v>12</v>
      </c>
      <c r="B266" s="13" t="s">
        <v>174</v>
      </c>
      <c r="C266" s="9">
        <v>200</v>
      </c>
      <c r="D266" s="9"/>
      <c r="E266" s="9"/>
      <c r="F266" s="10">
        <f>F267</f>
        <v>70</v>
      </c>
    </row>
    <row r="267" spans="1:6">
      <c r="A267" s="8" t="s">
        <v>115</v>
      </c>
      <c r="B267" s="13" t="s">
        <v>174</v>
      </c>
      <c r="C267" s="9">
        <v>200</v>
      </c>
      <c r="D267" s="9" t="s">
        <v>30</v>
      </c>
      <c r="E267" s="11"/>
      <c r="F267" s="10">
        <f>F268</f>
        <v>70</v>
      </c>
    </row>
    <row r="268" spans="1:6">
      <c r="A268" s="8" t="s">
        <v>117</v>
      </c>
      <c r="B268" s="13" t="s">
        <v>174</v>
      </c>
      <c r="C268" s="9">
        <v>200</v>
      </c>
      <c r="D268" s="9" t="s">
        <v>30</v>
      </c>
      <c r="E268" s="9" t="s">
        <v>29</v>
      </c>
      <c r="F268" s="10">
        <v>70</v>
      </c>
    </row>
    <row r="269" spans="1:6" ht="93.75">
      <c r="A269" s="2" t="s">
        <v>226</v>
      </c>
      <c r="B269" s="1" t="s">
        <v>281</v>
      </c>
      <c r="C269" s="11"/>
      <c r="D269" s="11"/>
      <c r="E269" s="11"/>
      <c r="F269" s="10">
        <f>F270</f>
        <v>27.3</v>
      </c>
    </row>
    <row r="270" spans="1:6" ht="37.5">
      <c r="A270" s="12" t="s">
        <v>38</v>
      </c>
      <c r="B270" s="1" t="s">
        <v>281</v>
      </c>
      <c r="C270" s="9">
        <v>300</v>
      </c>
      <c r="D270" s="11"/>
      <c r="E270" s="11"/>
      <c r="F270" s="10">
        <f>F271</f>
        <v>27.3</v>
      </c>
    </row>
    <row r="271" spans="1:6">
      <c r="A271" s="12" t="s">
        <v>120</v>
      </c>
      <c r="B271" s="1" t="s">
        <v>281</v>
      </c>
      <c r="C271" s="9">
        <v>300</v>
      </c>
      <c r="D271" s="11" t="s">
        <v>35</v>
      </c>
      <c r="E271" s="11"/>
      <c r="F271" s="10">
        <f>F272</f>
        <v>27.3</v>
      </c>
    </row>
    <row r="272" spans="1:6">
      <c r="A272" s="12" t="s">
        <v>121</v>
      </c>
      <c r="B272" s="1" t="s">
        <v>281</v>
      </c>
      <c r="C272" s="9">
        <v>300</v>
      </c>
      <c r="D272" s="11" t="s">
        <v>35</v>
      </c>
      <c r="E272" s="11" t="s">
        <v>10</v>
      </c>
      <c r="F272" s="10">
        <v>27.3</v>
      </c>
    </row>
    <row r="273" spans="1:6" ht="168.75">
      <c r="A273" s="29" t="s">
        <v>279</v>
      </c>
      <c r="B273" s="1" t="s">
        <v>277</v>
      </c>
      <c r="C273" s="9"/>
      <c r="D273" s="11"/>
      <c r="E273" s="11"/>
      <c r="F273" s="10">
        <f>F274</f>
        <v>365.5</v>
      </c>
    </row>
    <row r="274" spans="1:6" ht="37.5">
      <c r="A274" s="8" t="s">
        <v>12</v>
      </c>
      <c r="B274" s="1" t="s">
        <v>277</v>
      </c>
      <c r="C274" s="11" t="s">
        <v>13</v>
      </c>
      <c r="D274" s="11"/>
      <c r="E274" s="11"/>
      <c r="F274" s="10">
        <f>F275</f>
        <v>365.5</v>
      </c>
    </row>
    <row r="275" spans="1:6">
      <c r="A275" s="8" t="s">
        <v>133</v>
      </c>
      <c r="B275" s="1" t="s">
        <v>277</v>
      </c>
      <c r="C275" s="11">
        <v>200</v>
      </c>
      <c r="D275" s="11" t="s">
        <v>16</v>
      </c>
      <c r="E275" s="11"/>
      <c r="F275" s="10">
        <f>F276</f>
        <v>365.5</v>
      </c>
    </row>
    <row r="276" spans="1:6">
      <c r="A276" s="8" t="s">
        <v>155</v>
      </c>
      <c r="B276" s="1" t="s">
        <v>277</v>
      </c>
      <c r="C276" s="11">
        <v>200</v>
      </c>
      <c r="D276" s="11" t="s">
        <v>16</v>
      </c>
      <c r="E276" s="11" t="s">
        <v>17</v>
      </c>
      <c r="F276" s="14">
        <v>365.5</v>
      </c>
    </row>
    <row r="277" spans="1:6" ht="150">
      <c r="A277" s="29" t="s">
        <v>280</v>
      </c>
      <c r="B277" s="1" t="s">
        <v>278</v>
      </c>
      <c r="C277" s="9"/>
      <c r="D277" s="11"/>
      <c r="E277" s="11"/>
      <c r="F277" s="10">
        <f>F278</f>
        <v>346.9</v>
      </c>
    </row>
    <row r="278" spans="1:6" ht="37.5">
      <c r="A278" s="8" t="s">
        <v>12</v>
      </c>
      <c r="B278" s="1" t="s">
        <v>278</v>
      </c>
      <c r="C278" s="11" t="s">
        <v>13</v>
      </c>
      <c r="D278" s="11"/>
      <c r="E278" s="11"/>
      <c r="F278" s="10">
        <f>F279</f>
        <v>346.9</v>
      </c>
    </row>
    <row r="279" spans="1:6">
      <c r="A279" s="8" t="s">
        <v>133</v>
      </c>
      <c r="B279" s="1" t="s">
        <v>278</v>
      </c>
      <c r="C279" s="11">
        <v>200</v>
      </c>
      <c r="D279" s="11" t="s">
        <v>16</v>
      </c>
      <c r="E279" s="11"/>
      <c r="F279" s="10">
        <f>F280</f>
        <v>346.9</v>
      </c>
    </row>
    <row r="280" spans="1:6">
      <c r="A280" s="8" t="s">
        <v>155</v>
      </c>
      <c r="B280" s="1" t="s">
        <v>278</v>
      </c>
      <c r="C280" s="11">
        <v>200</v>
      </c>
      <c r="D280" s="11" t="s">
        <v>16</v>
      </c>
      <c r="E280" s="11" t="s">
        <v>17</v>
      </c>
      <c r="F280" s="14">
        <v>346.9</v>
      </c>
    </row>
    <row r="281" spans="1:6" ht="75">
      <c r="A281" s="12" t="s">
        <v>390</v>
      </c>
      <c r="B281" s="1" t="s">
        <v>266</v>
      </c>
      <c r="C281" s="9"/>
      <c r="D281" s="11"/>
      <c r="E281" s="11"/>
      <c r="F281" s="10">
        <f>F282</f>
        <v>198766.7</v>
      </c>
    </row>
    <row r="282" spans="1:6">
      <c r="A282" s="3" t="s">
        <v>345</v>
      </c>
      <c r="B282" s="1" t="s">
        <v>287</v>
      </c>
      <c r="C282" s="9"/>
      <c r="D282" s="11"/>
      <c r="E282" s="11"/>
      <c r="F282" s="10">
        <f>F283+F288</f>
        <v>198766.7</v>
      </c>
    </row>
    <row r="283" spans="1:6" ht="75">
      <c r="A283" s="33" t="s">
        <v>378</v>
      </c>
      <c r="B283" s="17" t="s">
        <v>288</v>
      </c>
      <c r="C283" s="9"/>
      <c r="D283" s="11"/>
      <c r="E283" s="11"/>
      <c r="F283" s="14">
        <f>F284</f>
        <v>195766.7</v>
      </c>
    </row>
    <row r="284" spans="1:6" ht="56.25">
      <c r="A284" s="47" t="s">
        <v>291</v>
      </c>
      <c r="B284" s="13" t="s">
        <v>286</v>
      </c>
      <c r="C284" s="9"/>
      <c r="D284" s="11"/>
      <c r="E284" s="11"/>
      <c r="F284" s="10">
        <f>F285</f>
        <v>195766.7</v>
      </c>
    </row>
    <row r="285" spans="1:6" ht="37.5">
      <c r="A285" s="2" t="s">
        <v>243</v>
      </c>
      <c r="B285" s="13" t="s">
        <v>286</v>
      </c>
      <c r="C285" s="9">
        <v>400</v>
      </c>
      <c r="D285" s="11"/>
      <c r="E285" s="11"/>
      <c r="F285" s="10">
        <f>F286</f>
        <v>195766.7</v>
      </c>
    </row>
    <row r="286" spans="1:6" ht="32.25" customHeight="1">
      <c r="A286" s="37" t="s">
        <v>124</v>
      </c>
      <c r="B286" s="13" t="s">
        <v>286</v>
      </c>
      <c r="C286" s="9">
        <v>400</v>
      </c>
      <c r="D286" s="11" t="s">
        <v>17</v>
      </c>
      <c r="E286" s="11"/>
      <c r="F286" s="10">
        <f>F287</f>
        <v>195766.7</v>
      </c>
    </row>
    <row r="287" spans="1:6" ht="20.25" customHeight="1">
      <c r="A287" s="38" t="s">
        <v>125</v>
      </c>
      <c r="B287" s="13" t="s">
        <v>286</v>
      </c>
      <c r="C287" s="9">
        <v>400</v>
      </c>
      <c r="D287" s="11" t="s">
        <v>17</v>
      </c>
      <c r="E287" s="11" t="s">
        <v>5</v>
      </c>
      <c r="F287" s="14">
        <v>195766.7</v>
      </c>
    </row>
    <row r="288" spans="1:6" ht="42" customHeight="1">
      <c r="A288" s="33" t="s">
        <v>379</v>
      </c>
      <c r="B288" s="17" t="s">
        <v>290</v>
      </c>
      <c r="C288" s="9"/>
      <c r="D288" s="11"/>
      <c r="E288" s="11"/>
      <c r="F288" s="14">
        <f>F289</f>
        <v>3000</v>
      </c>
    </row>
    <row r="289" spans="1:6" ht="37.5">
      <c r="A289" s="47" t="s">
        <v>268</v>
      </c>
      <c r="B289" s="13" t="s">
        <v>289</v>
      </c>
      <c r="C289" s="9"/>
      <c r="D289" s="11"/>
      <c r="E289" s="11"/>
      <c r="F289" s="14">
        <f>F290</f>
        <v>3000</v>
      </c>
    </row>
    <row r="290" spans="1:6" ht="37.5">
      <c r="A290" s="2" t="s">
        <v>12</v>
      </c>
      <c r="B290" s="13" t="s">
        <v>289</v>
      </c>
      <c r="C290" s="9">
        <v>200</v>
      </c>
      <c r="D290" s="11"/>
      <c r="E290" s="11"/>
      <c r="F290" s="14">
        <f>F291</f>
        <v>3000</v>
      </c>
    </row>
    <row r="291" spans="1:6" ht="30" customHeight="1">
      <c r="A291" s="37" t="s">
        <v>124</v>
      </c>
      <c r="B291" s="13" t="s">
        <v>289</v>
      </c>
      <c r="C291" s="9">
        <v>200</v>
      </c>
      <c r="D291" s="11" t="s">
        <v>17</v>
      </c>
      <c r="E291" s="11"/>
      <c r="F291" s="14">
        <f>F292</f>
        <v>3000</v>
      </c>
    </row>
    <row r="292" spans="1:6" ht="20.25" customHeight="1">
      <c r="A292" s="38" t="s">
        <v>267</v>
      </c>
      <c r="B292" s="13" t="s">
        <v>289</v>
      </c>
      <c r="C292" s="9">
        <v>200</v>
      </c>
      <c r="D292" s="11" t="s">
        <v>17</v>
      </c>
      <c r="E292" s="11" t="s">
        <v>10</v>
      </c>
      <c r="F292" s="14">
        <v>3000</v>
      </c>
    </row>
    <row r="293" spans="1:6" ht="75">
      <c r="A293" s="8" t="s">
        <v>335</v>
      </c>
      <c r="B293" s="9" t="s">
        <v>55</v>
      </c>
      <c r="C293" s="9" t="s">
        <v>6</v>
      </c>
      <c r="D293" s="9"/>
      <c r="E293" s="9"/>
      <c r="F293" s="10">
        <f>F294</f>
        <v>2818.68</v>
      </c>
    </row>
    <row r="294" spans="1:6" ht="56.25">
      <c r="A294" s="8" t="s">
        <v>250</v>
      </c>
      <c r="B294" s="9" t="s">
        <v>56</v>
      </c>
      <c r="C294" s="9"/>
      <c r="D294" s="9"/>
      <c r="E294" s="9"/>
      <c r="F294" s="10">
        <f>F295</f>
        <v>2818.68</v>
      </c>
    </row>
    <row r="295" spans="1:6">
      <c r="A295" s="8" t="s">
        <v>11</v>
      </c>
      <c r="B295" s="9" t="s">
        <v>57</v>
      </c>
      <c r="C295" s="9" t="s">
        <v>6</v>
      </c>
      <c r="D295" s="9"/>
      <c r="E295" s="9"/>
      <c r="F295" s="10">
        <f>F296+F299+F302</f>
        <v>2818.68</v>
      </c>
    </row>
    <row r="296" spans="1:6" ht="112.5">
      <c r="A296" s="8" t="s">
        <v>8</v>
      </c>
      <c r="B296" s="9" t="s">
        <v>57</v>
      </c>
      <c r="C296" s="9" t="s">
        <v>9</v>
      </c>
      <c r="D296" s="9"/>
      <c r="E296" s="9"/>
      <c r="F296" s="10">
        <f>F297</f>
        <v>2483.48</v>
      </c>
    </row>
    <row r="297" spans="1:6">
      <c r="A297" s="8" t="s">
        <v>147</v>
      </c>
      <c r="B297" s="9" t="s">
        <v>57</v>
      </c>
      <c r="C297" s="9">
        <v>100</v>
      </c>
      <c r="D297" s="9" t="s">
        <v>5</v>
      </c>
      <c r="E297" s="11"/>
      <c r="F297" s="10">
        <f>F298</f>
        <v>2483.48</v>
      </c>
    </row>
    <row r="298" spans="1:6">
      <c r="A298" s="8" t="s">
        <v>123</v>
      </c>
      <c r="B298" s="9" t="s">
        <v>57</v>
      </c>
      <c r="C298" s="9">
        <v>100</v>
      </c>
      <c r="D298" s="9" t="s">
        <v>5</v>
      </c>
      <c r="E298" s="9" t="s">
        <v>20</v>
      </c>
      <c r="F298" s="14">
        <v>2483.48</v>
      </c>
    </row>
    <row r="299" spans="1:6" ht="37.5">
      <c r="A299" s="8" t="s">
        <v>12</v>
      </c>
      <c r="B299" s="9" t="s">
        <v>57</v>
      </c>
      <c r="C299" s="9" t="s">
        <v>13</v>
      </c>
      <c r="D299" s="9"/>
      <c r="E299" s="9"/>
      <c r="F299" s="10">
        <f>F300</f>
        <v>325.2</v>
      </c>
    </row>
    <row r="300" spans="1:6">
      <c r="A300" s="8" t="s">
        <v>147</v>
      </c>
      <c r="B300" s="9" t="s">
        <v>57</v>
      </c>
      <c r="C300" s="9">
        <v>200</v>
      </c>
      <c r="D300" s="9" t="s">
        <v>5</v>
      </c>
      <c r="E300" s="11"/>
      <c r="F300" s="10">
        <f>F301</f>
        <v>325.2</v>
      </c>
    </row>
    <row r="301" spans="1:6">
      <c r="A301" s="8" t="s">
        <v>123</v>
      </c>
      <c r="B301" s="9" t="s">
        <v>57</v>
      </c>
      <c r="C301" s="9">
        <v>200</v>
      </c>
      <c r="D301" s="11" t="s">
        <v>5</v>
      </c>
      <c r="E301" s="11" t="s">
        <v>20</v>
      </c>
      <c r="F301" s="14">
        <v>325.2</v>
      </c>
    </row>
    <row r="302" spans="1:6">
      <c r="A302" s="8" t="s">
        <v>14</v>
      </c>
      <c r="B302" s="9" t="s">
        <v>57</v>
      </c>
      <c r="C302" s="9" t="s">
        <v>15</v>
      </c>
      <c r="D302" s="9"/>
      <c r="E302" s="9"/>
      <c r="F302" s="10">
        <f>F303</f>
        <v>10</v>
      </c>
    </row>
    <row r="303" spans="1:6">
      <c r="A303" s="8" t="s">
        <v>147</v>
      </c>
      <c r="B303" s="9" t="s">
        <v>57</v>
      </c>
      <c r="C303" s="9" t="s">
        <v>15</v>
      </c>
      <c r="D303" s="9" t="s">
        <v>5</v>
      </c>
      <c r="E303" s="11"/>
      <c r="F303" s="10">
        <f>F304</f>
        <v>10</v>
      </c>
    </row>
    <row r="304" spans="1:6">
      <c r="A304" s="8" t="s">
        <v>123</v>
      </c>
      <c r="B304" s="9" t="s">
        <v>57</v>
      </c>
      <c r="C304" s="9" t="s">
        <v>15</v>
      </c>
      <c r="D304" s="9" t="s">
        <v>5</v>
      </c>
      <c r="E304" s="9" t="s">
        <v>20</v>
      </c>
      <c r="F304" s="14">
        <v>10</v>
      </c>
    </row>
    <row r="305" spans="1:6" ht="75">
      <c r="A305" s="8" t="s">
        <v>336</v>
      </c>
      <c r="B305" s="9" t="s">
        <v>52</v>
      </c>
      <c r="C305" s="9"/>
      <c r="D305" s="9"/>
      <c r="E305" s="9"/>
      <c r="F305" s="10">
        <f>F306</f>
        <v>7420.420000000001</v>
      </c>
    </row>
    <row r="306" spans="1:6" ht="56.25">
      <c r="A306" s="8" t="s">
        <v>251</v>
      </c>
      <c r="B306" s="9" t="s">
        <v>53</v>
      </c>
      <c r="C306" s="9"/>
      <c r="D306" s="9"/>
      <c r="E306" s="9"/>
      <c r="F306" s="10">
        <f>F307</f>
        <v>7420.420000000001</v>
      </c>
    </row>
    <row r="307" spans="1:6">
      <c r="A307" s="8" t="s">
        <v>11</v>
      </c>
      <c r="B307" s="9" t="s">
        <v>54</v>
      </c>
      <c r="C307" s="9"/>
      <c r="D307" s="9"/>
      <c r="E307" s="9"/>
      <c r="F307" s="10">
        <f>F308+F311+F314</f>
        <v>7420.420000000001</v>
      </c>
    </row>
    <row r="308" spans="1:6" ht="112.5">
      <c r="A308" s="8" t="s">
        <v>8</v>
      </c>
      <c r="B308" s="9" t="s">
        <v>54</v>
      </c>
      <c r="C308" s="9" t="s">
        <v>9</v>
      </c>
      <c r="D308" s="9"/>
      <c r="E308" s="9"/>
      <c r="F308" s="10">
        <f>F309</f>
        <v>6204.8090000000002</v>
      </c>
    </row>
    <row r="309" spans="1:6">
      <c r="A309" s="20" t="s">
        <v>147</v>
      </c>
      <c r="B309" s="9" t="s">
        <v>54</v>
      </c>
      <c r="C309" s="9">
        <v>100</v>
      </c>
      <c r="D309" s="9" t="s">
        <v>5</v>
      </c>
      <c r="E309" s="11"/>
      <c r="F309" s="10">
        <f>F310</f>
        <v>6204.8090000000002</v>
      </c>
    </row>
    <row r="310" spans="1:6" ht="57.75" customHeight="1">
      <c r="A310" s="8" t="s">
        <v>135</v>
      </c>
      <c r="B310" s="9" t="s">
        <v>54</v>
      </c>
      <c r="C310" s="9" t="s">
        <v>9</v>
      </c>
      <c r="D310" s="9" t="s">
        <v>5</v>
      </c>
      <c r="E310" s="9" t="s">
        <v>18</v>
      </c>
      <c r="F310" s="14">
        <v>6204.8090000000002</v>
      </c>
    </row>
    <row r="311" spans="1:6" ht="37.5">
      <c r="A311" s="8" t="s">
        <v>12</v>
      </c>
      <c r="B311" s="9" t="s">
        <v>54</v>
      </c>
      <c r="C311" s="9" t="s">
        <v>13</v>
      </c>
      <c r="D311" s="9"/>
      <c r="E311" s="9"/>
      <c r="F311" s="10">
        <f>F312</f>
        <v>1210.9000000000001</v>
      </c>
    </row>
    <row r="312" spans="1:6">
      <c r="A312" s="20" t="s">
        <v>147</v>
      </c>
      <c r="B312" s="9" t="s">
        <v>54</v>
      </c>
      <c r="C312" s="9">
        <v>200</v>
      </c>
      <c r="D312" s="11" t="s">
        <v>5</v>
      </c>
      <c r="E312" s="11"/>
      <c r="F312" s="10">
        <f>F313</f>
        <v>1210.9000000000001</v>
      </c>
    </row>
    <row r="313" spans="1:6" ht="57.75" customHeight="1">
      <c r="A313" s="8" t="s">
        <v>135</v>
      </c>
      <c r="B313" s="9" t="s">
        <v>54</v>
      </c>
      <c r="C313" s="9">
        <v>200</v>
      </c>
      <c r="D313" s="11" t="s">
        <v>5</v>
      </c>
      <c r="E313" s="11" t="s">
        <v>18</v>
      </c>
      <c r="F313" s="14">
        <v>1210.9000000000001</v>
      </c>
    </row>
    <row r="314" spans="1:6">
      <c r="A314" s="8" t="s">
        <v>14</v>
      </c>
      <c r="B314" s="9" t="s">
        <v>54</v>
      </c>
      <c r="C314" s="9" t="s">
        <v>15</v>
      </c>
      <c r="D314" s="9"/>
      <c r="E314" s="9"/>
      <c r="F314" s="10">
        <f>F315</f>
        <v>4.7110000000000003</v>
      </c>
    </row>
    <row r="315" spans="1:6">
      <c r="A315" s="20" t="s">
        <v>147</v>
      </c>
      <c r="B315" s="9" t="s">
        <v>54</v>
      </c>
      <c r="C315" s="9">
        <v>800</v>
      </c>
      <c r="D315" s="11" t="s">
        <v>5</v>
      </c>
      <c r="E315" s="11"/>
      <c r="F315" s="10">
        <f>F316</f>
        <v>4.7110000000000003</v>
      </c>
    </row>
    <row r="316" spans="1:6" ht="60" customHeight="1">
      <c r="A316" s="8" t="s">
        <v>135</v>
      </c>
      <c r="B316" s="9" t="s">
        <v>54</v>
      </c>
      <c r="C316" s="9">
        <v>800</v>
      </c>
      <c r="D316" s="11" t="s">
        <v>5</v>
      </c>
      <c r="E316" s="11" t="s">
        <v>18</v>
      </c>
      <c r="F316" s="14">
        <v>4.7110000000000003</v>
      </c>
    </row>
    <row r="317" spans="1:6" ht="93.75">
      <c r="A317" s="8" t="s">
        <v>389</v>
      </c>
      <c r="B317" s="9" t="s">
        <v>109</v>
      </c>
      <c r="C317" s="9"/>
      <c r="D317" s="9"/>
      <c r="E317" s="9"/>
      <c r="F317" s="10">
        <f>F318</f>
        <v>30</v>
      </c>
    </row>
    <row r="318" spans="1:6" ht="56.25">
      <c r="A318" s="8" t="s">
        <v>252</v>
      </c>
      <c r="B318" s="9" t="s">
        <v>110</v>
      </c>
      <c r="C318" s="9"/>
      <c r="D318" s="9"/>
      <c r="E318" s="9"/>
      <c r="F318" s="10">
        <f>F319</f>
        <v>30</v>
      </c>
    </row>
    <row r="319" spans="1:6">
      <c r="A319" s="8" t="s">
        <v>23</v>
      </c>
      <c r="B319" s="13" t="s">
        <v>198</v>
      </c>
      <c r="C319" s="9"/>
      <c r="D319" s="9"/>
      <c r="E319" s="9"/>
      <c r="F319" s="10">
        <f>F320</f>
        <v>30</v>
      </c>
    </row>
    <row r="320" spans="1:6" ht="37.5">
      <c r="A320" s="8" t="s">
        <v>12</v>
      </c>
      <c r="B320" s="13" t="s">
        <v>198</v>
      </c>
      <c r="C320" s="9">
        <v>200</v>
      </c>
      <c r="D320" s="9"/>
      <c r="E320" s="9"/>
      <c r="F320" s="10">
        <f>F321</f>
        <v>30</v>
      </c>
    </row>
    <row r="321" spans="1:6">
      <c r="A321" s="8" t="s">
        <v>115</v>
      </c>
      <c r="B321" s="13" t="s">
        <v>198</v>
      </c>
      <c r="C321" s="9">
        <v>200</v>
      </c>
      <c r="D321" s="9" t="s">
        <v>30</v>
      </c>
      <c r="E321" s="11"/>
      <c r="F321" s="10">
        <f>F322</f>
        <v>30</v>
      </c>
    </row>
    <row r="322" spans="1:6">
      <c r="A322" s="8" t="s">
        <v>117</v>
      </c>
      <c r="B322" s="13" t="s">
        <v>198</v>
      </c>
      <c r="C322" s="9">
        <v>200</v>
      </c>
      <c r="D322" s="9" t="s">
        <v>30</v>
      </c>
      <c r="E322" s="9" t="s">
        <v>29</v>
      </c>
      <c r="F322" s="14">
        <v>30</v>
      </c>
    </row>
    <row r="323" spans="1:6" ht="75">
      <c r="A323" s="40" t="s">
        <v>388</v>
      </c>
      <c r="B323" s="1" t="s">
        <v>260</v>
      </c>
      <c r="C323" s="9"/>
      <c r="D323" s="11"/>
      <c r="E323" s="11"/>
      <c r="F323" s="10">
        <f>F324</f>
        <v>15</v>
      </c>
    </row>
    <row r="324" spans="1:6" ht="37.5">
      <c r="A324" s="40" t="s">
        <v>259</v>
      </c>
      <c r="B324" s="1" t="s">
        <v>261</v>
      </c>
      <c r="C324" s="9"/>
      <c r="D324" s="11"/>
      <c r="E324" s="11"/>
      <c r="F324" s="10">
        <f>F325</f>
        <v>15</v>
      </c>
    </row>
    <row r="325" spans="1:6">
      <c r="A325" s="2" t="s">
        <v>23</v>
      </c>
      <c r="B325" s="1" t="s">
        <v>297</v>
      </c>
      <c r="C325" s="9"/>
      <c r="D325" s="11"/>
      <c r="E325" s="11"/>
      <c r="F325" s="10">
        <f>F326</f>
        <v>15</v>
      </c>
    </row>
    <row r="326" spans="1:6" ht="37.5">
      <c r="A326" s="2" t="s">
        <v>12</v>
      </c>
      <c r="B326" s="1" t="s">
        <v>297</v>
      </c>
      <c r="C326" s="9">
        <v>200</v>
      </c>
      <c r="D326" s="11"/>
      <c r="E326" s="11"/>
      <c r="F326" s="10">
        <f>F327</f>
        <v>15</v>
      </c>
    </row>
    <row r="327" spans="1:6">
      <c r="A327" s="8" t="s">
        <v>147</v>
      </c>
      <c r="B327" s="1" t="s">
        <v>297</v>
      </c>
      <c r="C327" s="9">
        <v>200</v>
      </c>
      <c r="D327" s="11" t="s">
        <v>5</v>
      </c>
      <c r="E327" s="11"/>
      <c r="F327" s="10">
        <f>F328</f>
        <v>15</v>
      </c>
    </row>
    <row r="328" spans="1:6">
      <c r="A328" s="8" t="s">
        <v>123</v>
      </c>
      <c r="B328" s="1" t="s">
        <v>297</v>
      </c>
      <c r="C328" s="9">
        <v>200</v>
      </c>
      <c r="D328" s="11" t="s">
        <v>5</v>
      </c>
      <c r="E328" s="11" t="s">
        <v>20</v>
      </c>
      <c r="F328" s="10">
        <v>15</v>
      </c>
    </row>
    <row r="329" spans="1:6" ht="75">
      <c r="A329" s="40" t="s">
        <v>337</v>
      </c>
      <c r="B329" s="13" t="s">
        <v>237</v>
      </c>
      <c r="C329" s="9"/>
      <c r="D329" s="11"/>
      <c r="E329" s="11"/>
      <c r="F329" s="10">
        <f>F330</f>
        <v>237737.9</v>
      </c>
    </row>
    <row r="330" spans="1:6">
      <c r="A330" s="8" t="s">
        <v>345</v>
      </c>
      <c r="B330" s="1" t="s">
        <v>318</v>
      </c>
      <c r="C330" s="9"/>
      <c r="D330" s="11"/>
      <c r="E330" s="11"/>
      <c r="F330" s="10">
        <f>F331+F340</f>
        <v>237737.9</v>
      </c>
    </row>
    <row r="331" spans="1:6" ht="93.75">
      <c r="A331" s="43" t="s">
        <v>372</v>
      </c>
      <c r="B331" s="13" t="s">
        <v>319</v>
      </c>
      <c r="C331" s="9"/>
      <c r="D331" s="11"/>
      <c r="E331" s="11"/>
      <c r="F331" s="14">
        <f>F332+F336</f>
        <v>233537.9</v>
      </c>
    </row>
    <row r="332" spans="1:6" ht="37.5">
      <c r="A332" s="2" t="s">
        <v>236</v>
      </c>
      <c r="B332" s="7" t="s">
        <v>320</v>
      </c>
      <c r="C332" s="7"/>
      <c r="D332" s="11"/>
      <c r="E332" s="11"/>
      <c r="F332" s="10">
        <f>F333</f>
        <v>103228.66099999999</v>
      </c>
    </row>
    <row r="333" spans="1:6" ht="56.25">
      <c r="A333" s="64" t="s">
        <v>24</v>
      </c>
      <c r="B333" s="7" t="s">
        <v>320</v>
      </c>
      <c r="C333" s="7">
        <v>600</v>
      </c>
      <c r="D333" s="11"/>
      <c r="E333" s="11"/>
      <c r="F333" s="10">
        <f>F334</f>
        <v>103228.66099999999</v>
      </c>
    </row>
    <row r="334" spans="1:6">
      <c r="A334" s="64" t="s">
        <v>131</v>
      </c>
      <c r="B334" s="7" t="s">
        <v>320</v>
      </c>
      <c r="C334" s="7">
        <v>600</v>
      </c>
      <c r="D334" s="11" t="s">
        <v>19</v>
      </c>
      <c r="E334" s="11"/>
      <c r="F334" s="10">
        <f>F335</f>
        <v>103228.66099999999</v>
      </c>
    </row>
    <row r="335" spans="1:6">
      <c r="A335" s="2" t="s">
        <v>132</v>
      </c>
      <c r="B335" s="7" t="s">
        <v>320</v>
      </c>
      <c r="C335" s="7">
        <v>600</v>
      </c>
      <c r="D335" s="11" t="s">
        <v>19</v>
      </c>
      <c r="E335" s="11" t="s">
        <v>5</v>
      </c>
      <c r="F335" s="10">
        <v>103228.66099999999</v>
      </c>
    </row>
    <row r="336" spans="1:6">
      <c r="A336" s="2" t="s">
        <v>238</v>
      </c>
      <c r="B336" s="7" t="s">
        <v>321</v>
      </c>
      <c r="C336" s="7"/>
      <c r="D336" s="11"/>
      <c r="E336" s="11"/>
      <c r="F336" s="10">
        <f>F337</f>
        <v>130309.239</v>
      </c>
    </row>
    <row r="337" spans="1:6" ht="56.25">
      <c r="A337" s="64" t="s">
        <v>24</v>
      </c>
      <c r="B337" s="7" t="s">
        <v>321</v>
      </c>
      <c r="C337" s="7">
        <v>600</v>
      </c>
      <c r="D337" s="11"/>
      <c r="E337" s="11"/>
      <c r="F337" s="10">
        <f>F338</f>
        <v>130309.239</v>
      </c>
    </row>
    <row r="338" spans="1:6">
      <c r="A338" s="64" t="s">
        <v>131</v>
      </c>
      <c r="B338" s="7" t="s">
        <v>321</v>
      </c>
      <c r="C338" s="7">
        <v>600</v>
      </c>
      <c r="D338" s="11" t="s">
        <v>19</v>
      </c>
      <c r="E338" s="11"/>
      <c r="F338" s="10">
        <f>F339</f>
        <v>130309.239</v>
      </c>
    </row>
    <row r="339" spans="1:6">
      <c r="A339" s="2" t="s">
        <v>270</v>
      </c>
      <c r="B339" s="7" t="s">
        <v>321</v>
      </c>
      <c r="C339" s="7">
        <v>600</v>
      </c>
      <c r="D339" s="11" t="s">
        <v>19</v>
      </c>
      <c r="E339" s="11" t="s">
        <v>10</v>
      </c>
      <c r="F339" s="10">
        <v>130309.239</v>
      </c>
    </row>
    <row r="340" spans="1:6" ht="56.25">
      <c r="A340" s="21" t="s">
        <v>373</v>
      </c>
      <c r="B340" s="7" t="s">
        <v>322</v>
      </c>
      <c r="C340" s="7"/>
      <c r="D340" s="11"/>
      <c r="E340" s="11"/>
      <c r="F340" s="10">
        <f>F341</f>
        <v>4200</v>
      </c>
    </row>
    <row r="341" spans="1:6" ht="37.5">
      <c r="A341" s="65" t="s">
        <v>84</v>
      </c>
      <c r="B341" s="7" t="s">
        <v>323</v>
      </c>
      <c r="C341" s="7"/>
      <c r="D341" s="11"/>
      <c r="E341" s="11"/>
      <c r="F341" s="10">
        <f>F342</f>
        <v>4200</v>
      </c>
    </row>
    <row r="342" spans="1:6" ht="56.25">
      <c r="A342" s="64" t="s">
        <v>24</v>
      </c>
      <c r="B342" s="7" t="s">
        <v>323</v>
      </c>
      <c r="C342" s="7">
        <v>600</v>
      </c>
      <c r="D342" s="11"/>
      <c r="E342" s="11"/>
      <c r="F342" s="10">
        <f>F343</f>
        <v>4200</v>
      </c>
    </row>
    <row r="343" spans="1:6">
      <c r="A343" s="64" t="s">
        <v>131</v>
      </c>
      <c r="B343" s="7" t="s">
        <v>323</v>
      </c>
      <c r="C343" s="7">
        <v>600</v>
      </c>
      <c r="D343" s="11" t="s">
        <v>19</v>
      </c>
      <c r="E343" s="11"/>
      <c r="F343" s="10">
        <f>F344</f>
        <v>4200</v>
      </c>
    </row>
    <row r="344" spans="1:6">
      <c r="A344" s="2" t="s">
        <v>324</v>
      </c>
      <c r="B344" s="7" t="s">
        <v>323</v>
      </c>
      <c r="C344" s="7">
        <v>600</v>
      </c>
      <c r="D344" s="11" t="s">
        <v>19</v>
      </c>
      <c r="E344" s="11" t="s">
        <v>7</v>
      </c>
      <c r="F344" s="10">
        <v>4200</v>
      </c>
    </row>
    <row r="345" spans="1:6" ht="75">
      <c r="A345" s="40" t="s">
        <v>338</v>
      </c>
      <c r="B345" s="13" t="s">
        <v>241</v>
      </c>
      <c r="C345" s="9"/>
      <c r="D345" s="11"/>
      <c r="E345" s="11"/>
      <c r="F345" s="10">
        <f>F346+F356</f>
        <v>37486.670000000006</v>
      </c>
    </row>
    <row r="346" spans="1:6">
      <c r="A346" s="3" t="s">
        <v>345</v>
      </c>
      <c r="B346" s="13" t="s">
        <v>308</v>
      </c>
      <c r="C346" s="9"/>
      <c r="D346" s="11"/>
      <c r="E346" s="11"/>
      <c r="F346" s="10">
        <f>F347</f>
        <v>12719.300000000001</v>
      </c>
    </row>
    <row r="347" spans="1:6" ht="93.75">
      <c r="A347" s="33" t="s">
        <v>374</v>
      </c>
      <c r="B347" s="13" t="s">
        <v>309</v>
      </c>
      <c r="C347" s="9"/>
      <c r="D347" s="11"/>
      <c r="E347" s="11"/>
      <c r="F347" s="10">
        <f>F348+F352</f>
        <v>12719.300000000001</v>
      </c>
    </row>
    <row r="348" spans="1:6" ht="75">
      <c r="A348" s="33" t="s">
        <v>239</v>
      </c>
      <c r="B348" s="13" t="s">
        <v>310</v>
      </c>
      <c r="C348" s="9"/>
      <c r="D348" s="11"/>
      <c r="E348" s="11"/>
      <c r="F348" s="10">
        <f>F349</f>
        <v>12592.1</v>
      </c>
    </row>
    <row r="349" spans="1:6" ht="37.5">
      <c r="A349" s="2" t="s">
        <v>12</v>
      </c>
      <c r="B349" s="13" t="s">
        <v>310</v>
      </c>
      <c r="C349" s="9">
        <v>200</v>
      </c>
      <c r="D349" s="11"/>
      <c r="E349" s="11"/>
      <c r="F349" s="10">
        <f>F350</f>
        <v>12592.1</v>
      </c>
    </row>
    <row r="350" spans="1:6">
      <c r="A350" s="32" t="s">
        <v>115</v>
      </c>
      <c r="B350" s="13" t="s">
        <v>310</v>
      </c>
      <c r="C350" s="9">
        <v>200</v>
      </c>
      <c r="D350" s="11" t="s">
        <v>30</v>
      </c>
      <c r="E350" s="11"/>
      <c r="F350" s="10">
        <f>F351</f>
        <v>12592.1</v>
      </c>
    </row>
    <row r="351" spans="1:6">
      <c r="A351" s="8" t="s">
        <v>117</v>
      </c>
      <c r="B351" s="13" t="s">
        <v>310</v>
      </c>
      <c r="C351" s="9">
        <v>200</v>
      </c>
      <c r="D351" s="11" t="s">
        <v>30</v>
      </c>
      <c r="E351" s="11" t="s">
        <v>29</v>
      </c>
      <c r="F351" s="10">
        <v>12592.1</v>
      </c>
    </row>
    <row r="352" spans="1:6" ht="78.75" customHeight="1">
      <c r="A352" s="33" t="s">
        <v>240</v>
      </c>
      <c r="B352" s="13" t="s">
        <v>311</v>
      </c>
      <c r="C352" s="9"/>
      <c r="D352" s="11"/>
      <c r="E352" s="11"/>
      <c r="F352" s="10">
        <f>F353</f>
        <v>127.2</v>
      </c>
    </row>
    <row r="353" spans="1:6" ht="56.25">
      <c r="A353" s="2" t="s">
        <v>32</v>
      </c>
      <c r="B353" s="13" t="s">
        <v>311</v>
      </c>
      <c r="C353" s="9">
        <v>600</v>
      </c>
      <c r="D353" s="11"/>
      <c r="E353" s="11"/>
      <c r="F353" s="10">
        <f>F354</f>
        <v>127.2</v>
      </c>
    </row>
    <row r="354" spans="1:6">
      <c r="A354" s="32" t="s">
        <v>115</v>
      </c>
      <c r="B354" s="13" t="s">
        <v>311</v>
      </c>
      <c r="C354" s="9">
        <v>600</v>
      </c>
      <c r="D354" s="11" t="s">
        <v>30</v>
      </c>
      <c r="E354" s="11"/>
      <c r="F354" s="10">
        <f>F355</f>
        <v>127.2</v>
      </c>
    </row>
    <row r="355" spans="1:6">
      <c r="A355" s="8" t="s">
        <v>117</v>
      </c>
      <c r="B355" s="13" t="s">
        <v>311</v>
      </c>
      <c r="C355" s="9">
        <v>600</v>
      </c>
      <c r="D355" s="11" t="s">
        <v>30</v>
      </c>
      <c r="E355" s="11" t="s">
        <v>29</v>
      </c>
      <c r="F355" s="10">
        <v>127.2</v>
      </c>
    </row>
    <row r="356" spans="1:6">
      <c r="A356" s="3" t="s">
        <v>345</v>
      </c>
      <c r="B356" s="13" t="s">
        <v>325</v>
      </c>
      <c r="C356" s="9"/>
      <c r="D356" s="11"/>
      <c r="E356" s="11"/>
      <c r="F356" s="10">
        <f>F357</f>
        <v>24767.370000000003</v>
      </c>
    </row>
    <row r="357" spans="1:6" ht="56.25">
      <c r="A357" s="8" t="s">
        <v>375</v>
      </c>
      <c r="B357" s="13" t="s">
        <v>326</v>
      </c>
      <c r="C357" s="9"/>
      <c r="D357" s="11"/>
      <c r="E357" s="11"/>
      <c r="F357" s="10">
        <f>F358</f>
        <v>24767.370000000003</v>
      </c>
    </row>
    <row r="358" spans="1:6" ht="37.5">
      <c r="A358" s="43" t="s">
        <v>108</v>
      </c>
      <c r="B358" s="13" t="s">
        <v>327</v>
      </c>
      <c r="C358" s="9"/>
      <c r="D358" s="11"/>
      <c r="E358" s="11"/>
      <c r="F358" s="10">
        <f>F359</f>
        <v>24767.370000000003</v>
      </c>
    </row>
    <row r="359" spans="1:6" ht="56.25">
      <c r="A359" s="8" t="s">
        <v>32</v>
      </c>
      <c r="B359" s="13" t="s">
        <v>327</v>
      </c>
      <c r="C359" s="9">
        <v>600</v>
      </c>
      <c r="D359" s="11"/>
      <c r="E359" s="11"/>
      <c r="F359" s="10">
        <f>F360</f>
        <v>24767.370000000003</v>
      </c>
    </row>
    <row r="360" spans="1:6">
      <c r="A360" s="8" t="s">
        <v>115</v>
      </c>
      <c r="B360" s="13" t="s">
        <v>327</v>
      </c>
      <c r="C360" s="9">
        <v>600</v>
      </c>
      <c r="D360" s="11" t="s">
        <v>30</v>
      </c>
      <c r="E360" s="11"/>
      <c r="F360" s="10">
        <f>F361+F362</f>
        <v>24767.370000000003</v>
      </c>
    </row>
    <row r="361" spans="1:6">
      <c r="A361" s="8" t="s">
        <v>126</v>
      </c>
      <c r="B361" s="13" t="s">
        <v>327</v>
      </c>
      <c r="C361" s="9">
        <v>600</v>
      </c>
      <c r="D361" s="11" t="s">
        <v>30</v>
      </c>
      <c r="E361" s="11" t="s">
        <v>30</v>
      </c>
      <c r="F361" s="10">
        <v>24512.400000000001</v>
      </c>
    </row>
    <row r="362" spans="1:6">
      <c r="A362" s="8" t="s">
        <v>117</v>
      </c>
      <c r="B362" s="13" t="s">
        <v>327</v>
      </c>
      <c r="C362" s="9">
        <v>600</v>
      </c>
      <c r="D362" s="11" t="s">
        <v>30</v>
      </c>
      <c r="E362" s="11" t="s">
        <v>29</v>
      </c>
      <c r="F362" s="10">
        <v>254.97</v>
      </c>
    </row>
    <row r="363" spans="1:6">
      <c r="A363" s="8" t="s">
        <v>247</v>
      </c>
      <c r="B363" s="9" t="s">
        <v>43</v>
      </c>
      <c r="C363" s="9"/>
      <c r="D363" s="9"/>
      <c r="E363" s="9"/>
      <c r="F363" s="10">
        <f>F364+F368+F383+F391+F395+F402+F409+F416+F420+F428+F432+F439+F443+F470+F474+F478+F447+F451+F458+F462+F466+F387+F424</f>
        <v>112050.95600000001</v>
      </c>
    </row>
    <row r="364" spans="1:6">
      <c r="A364" s="8" t="s">
        <v>28</v>
      </c>
      <c r="B364" s="9" t="s">
        <v>44</v>
      </c>
      <c r="C364" s="9" t="s">
        <v>6</v>
      </c>
      <c r="D364" s="9"/>
      <c r="E364" s="9"/>
      <c r="F364" s="10">
        <f>F365</f>
        <v>2633.45</v>
      </c>
    </row>
    <row r="365" spans="1:6" ht="112.5">
      <c r="A365" s="8" t="s">
        <v>8</v>
      </c>
      <c r="B365" s="9" t="s">
        <v>44</v>
      </c>
      <c r="C365" s="9" t="s">
        <v>9</v>
      </c>
      <c r="D365" s="9"/>
      <c r="E365" s="9"/>
      <c r="F365" s="10">
        <f>F366</f>
        <v>2633.45</v>
      </c>
    </row>
    <row r="366" spans="1:6">
      <c r="A366" s="8" t="s">
        <v>147</v>
      </c>
      <c r="B366" s="9" t="s">
        <v>44</v>
      </c>
      <c r="C366" s="9" t="s">
        <v>9</v>
      </c>
      <c r="D366" s="9" t="s">
        <v>5</v>
      </c>
      <c r="E366" s="11"/>
      <c r="F366" s="10">
        <f>F367</f>
        <v>2633.45</v>
      </c>
    </row>
    <row r="367" spans="1:6" ht="56.25">
      <c r="A367" s="8" t="s">
        <v>138</v>
      </c>
      <c r="B367" s="9" t="s">
        <v>44</v>
      </c>
      <c r="C367" s="9" t="s">
        <v>9</v>
      </c>
      <c r="D367" s="9" t="s">
        <v>5</v>
      </c>
      <c r="E367" s="9" t="s">
        <v>7</v>
      </c>
      <c r="F367" s="14">
        <v>2633.45</v>
      </c>
    </row>
    <row r="368" spans="1:6">
      <c r="A368" s="8" t="s">
        <v>11</v>
      </c>
      <c r="B368" s="9" t="s">
        <v>45</v>
      </c>
      <c r="C368" s="9" t="s">
        <v>6</v>
      </c>
      <c r="D368" s="9"/>
      <c r="E368" s="9"/>
      <c r="F368" s="10">
        <f>F369+F374+F379</f>
        <v>32771.125</v>
      </c>
    </row>
    <row r="369" spans="1:6" ht="112.5">
      <c r="A369" s="8" t="s">
        <v>8</v>
      </c>
      <c r="B369" s="9" t="s">
        <v>45</v>
      </c>
      <c r="C369" s="9">
        <v>100</v>
      </c>
      <c r="D369" s="9"/>
      <c r="E369" s="9"/>
      <c r="F369" s="10">
        <f>F370</f>
        <v>25495.935000000001</v>
      </c>
    </row>
    <row r="370" spans="1:6">
      <c r="A370" s="8" t="s">
        <v>147</v>
      </c>
      <c r="B370" s="9" t="s">
        <v>45</v>
      </c>
      <c r="C370" s="9">
        <v>100</v>
      </c>
      <c r="D370" s="9" t="s">
        <v>5</v>
      </c>
      <c r="E370" s="11"/>
      <c r="F370" s="10">
        <f>F371+F372+F373</f>
        <v>25495.935000000001</v>
      </c>
    </row>
    <row r="371" spans="1:6" ht="75">
      <c r="A371" s="8" t="s">
        <v>139</v>
      </c>
      <c r="B371" s="9" t="s">
        <v>45</v>
      </c>
      <c r="C371" s="9">
        <v>100</v>
      </c>
      <c r="D371" s="9" t="s">
        <v>5</v>
      </c>
      <c r="E371" s="11" t="s">
        <v>10</v>
      </c>
      <c r="F371" s="10">
        <v>4348.7269999999999</v>
      </c>
    </row>
    <row r="372" spans="1:6" ht="93.75">
      <c r="A372" s="8" t="s">
        <v>119</v>
      </c>
      <c r="B372" s="9" t="s">
        <v>45</v>
      </c>
      <c r="C372" s="9">
        <v>100</v>
      </c>
      <c r="D372" s="9" t="s">
        <v>5</v>
      </c>
      <c r="E372" s="11" t="s">
        <v>16</v>
      </c>
      <c r="F372" s="10">
        <v>19940.45</v>
      </c>
    </row>
    <row r="373" spans="1:6" ht="75">
      <c r="A373" s="8" t="s">
        <v>135</v>
      </c>
      <c r="B373" s="9" t="s">
        <v>45</v>
      </c>
      <c r="C373" s="9">
        <v>100</v>
      </c>
      <c r="D373" s="9" t="s">
        <v>5</v>
      </c>
      <c r="E373" s="11" t="s">
        <v>18</v>
      </c>
      <c r="F373" s="10">
        <v>1206.758</v>
      </c>
    </row>
    <row r="374" spans="1:6" ht="37.5">
      <c r="A374" s="8" t="s">
        <v>12</v>
      </c>
      <c r="B374" s="9" t="s">
        <v>45</v>
      </c>
      <c r="C374" s="9">
        <v>200</v>
      </c>
      <c r="D374" s="9"/>
      <c r="E374" s="9"/>
      <c r="F374" s="10">
        <f>F375</f>
        <v>6977.39</v>
      </c>
    </row>
    <row r="375" spans="1:6">
      <c r="A375" s="8" t="s">
        <v>147</v>
      </c>
      <c r="B375" s="9" t="s">
        <v>45</v>
      </c>
      <c r="C375" s="9">
        <v>200</v>
      </c>
      <c r="D375" s="9" t="s">
        <v>5</v>
      </c>
      <c r="E375" s="11"/>
      <c r="F375" s="10">
        <f>F376+F377+F378</f>
        <v>6977.39</v>
      </c>
    </row>
    <row r="376" spans="1:6" ht="75">
      <c r="A376" s="8" t="s">
        <v>139</v>
      </c>
      <c r="B376" s="9" t="s">
        <v>45</v>
      </c>
      <c r="C376" s="9" t="s">
        <v>13</v>
      </c>
      <c r="D376" s="9" t="s">
        <v>5</v>
      </c>
      <c r="E376" s="9" t="s">
        <v>10</v>
      </c>
      <c r="F376" s="10">
        <v>1214</v>
      </c>
    </row>
    <row r="377" spans="1:6" ht="93.75">
      <c r="A377" s="8" t="s">
        <v>119</v>
      </c>
      <c r="B377" s="9" t="s">
        <v>45</v>
      </c>
      <c r="C377" s="9" t="s">
        <v>13</v>
      </c>
      <c r="D377" s="9" t="s">
        <v>5</v>
      </c>
      <c r="E377" s="11" t="s">
        <v>16</v>
      </c>
      <c r="F377" s="10">
        <v>5722.39</v>
      </c>
    </row>
    <row r="378" spans="1:6" ht="75">
      <c r="A378" s="8" t="s">
        <v>135</v>
      </c>
      <c r="B378" s="9" t="s">
        <v>45</v>
      </c>
      <c r="C378" s="9" t="s">
        <v>13</v>
      </c>
      <c r="D378" s="9" t="s">
        <v>5</v>
      </c>
      <c r="E378" s="11" t="s">
        <v>18</v>
      </c>
      <c r="F378" s="10">
        <v>41</v>
      </c>
    </row>
    <row r="379" spans="1:6">
      <c r="A379" s="8" t="s">
        <v>14</v>
      </c>
      <c r="B379" s="9" t="s">
        <v>45</v>
      </c>
      <c r="C379" s="9" t="s">
        <v>15</v>
      </c>
      <c r="D379" s="9"/>
      <c r="E379" s="9"/>
      <c r="F379" s="10">
        <f>F380</f>
        <v>297.8</v>
      </c>
    </row>
    <row r="380" spans="1:6">
      <c r="A380" s="8" t="s">
        <v>147</v>
      </c>
      <c r="B380" s="9" t="s">
        <v>45</v>
      </c>
      <c r="C380" s="9">
        <v>800</v>
      </c>
      <c r="D380" s="9" t="s">
        <v>5</v>
      </c>
      <c r="E380" s="11"/>
      <c r="F380" s="10">
        <f>F381+F382</f>
        <v>297.8</v>
      </c>
    </row>
    <row r="381" spans="1:6" ht="75">
      <c r="A381" s="8" t="s">
        <v>139</v>
      </c>
      <c r="B381" s="9" t="s">
        <v>45</v>
      </c>
      <c r="C381" s="9">
        <v>800</v>
      </c>
      <c r="D381" s="9" t="s">
        <v>5</v>
      </c>
      <c r="E381" s="9" t="s">
        <v>10</v>
      </c>
      <c r="F381" s="10">
        <v>90.2</v>
      </c>
    </row>
    <row r="382" spans="1:6" ht="93.75">
      <c r="A382" s="8" t="s">
        <v>119</v>
      </c>
      <c r="B382" s="9" t="s">
        <v>45</v>
      </c>
      <c r="C382" s="9">
        <v>800</v>
      </c>
      <c r="D382" s="9" t="s">
        <v>5</v>
      </c>
      <c r="E382" s="9" t="s">
        <v>16</v>
      </c>
      <c r="F382" s="10">
        <v>207.6</v>
      </c>
    </row>
    <row r="383" spans="1:6" ht="37.5">
      <c r="A383" s="8" t="s">
        <v>39</v>
      </c>
      <c r="B383" s="9" t="s">
        <v>46</v>
      </c>
      <c r="C383" s="9"/>
      <c r="D383" s="9"/>
      <c r="E383" s="9"/>
      <c r="F383" s="10">
        <f>F384</f>
        <v>472.3</v>
      </c>
    </row>
    <row r="384" spans="1:6">
      <c r="A384" s="8" t="s">
        <v>14</v>
      </c>
      <c r="B384" s="9" t="s">
        <v>46</v>
      </c>
      <c r="C384" s="9" t="s">
        <v>15</v>
      </c>
      <c r="D384" s="9"/>
      <c r="E384" s="9"/>
      <c r="F384" s="10">
        <f>F385</f>
        <v>472.3</v>
      </c>
    </row>
    <row r="385" spans="1:6">
      <c r="A385" s="8" t="s">
        <v>147</v>
      </c>
      <c r="B385" s="9" t="s">
        <v>46</v>
      </c>
      <c r="C385" s="9" t="s">
        <v>15</v>
      </c>
      <c r="D385" s="9" t="s">
        <v>5</v>
      </c>
      <c r="E385" s="11"/>
      <c r="F385" s="10">
        <f>F386</f>
        <v>472.3</v>
      </c>
    </row>
    <row r="386" spans="1:6">
      <c r="A386" s="8" t="s">
        <v>123</v>
      </c>
      <c r="B386" s="9" t="s">
        <v>46</v>
      </c>
      <c r="C386" s="9" t="s">
        <v>15</v>
      </c>
      <c r="D386" s="9" t="s">
        <v>5</v>
      </c>
      <c r="E386" s="9">
        <v>13</v>
      </c>
      <c r="F386" s="14">
        <v>472.3</v>
      </c>
    </row>
    <row r="387" spans="1:6" ht="56.25">
      <c r="A387" s="21" t="s">
        <v>264</v>
      </c>
      <c r="B387" s="1" t="s">
        <v>265</v>
      </c>
      <c r="C387" s="9"/>
      <c r="D387" s="9"/>
      <c r="E387" s="9"/>
      <c r="F387" s="14">
        <f>F388</f>
        <v>1352.2</v>
      </c>
    </row>
    <row r="388" spans="1:6">
      <c r="A388" s="8" t="s">
        <v>14</v>
      </c>
      <c r="B388" s="1" t="s">
        <v>265</v>
      </c>
      <c r="C388" s="9" t="s">
        <v>15</v>
      </c>
      <c r="D388" s="9"/>
      <c r="E388" s="9"/>
      <c r="F388" s="14">
        <f>F389</f>
        <v>1352.2</v>
      </c>
    </row>
    <row r="389" spans="1:6">
      <c r="A389" s="8" t="s">
        <v>133</v>
      </c>
      <c r="B389" s="1" t="s">
        <v>265</v>
      </c>
      <c r="C389" s="9" t="s">
        <v>15</v>
      </c>
      <c r="D389" s="11" t="s">
        <v>16</v>
      </c>
      <c r="E389" s="11"/>
      <c r="F389" s="14">
        <f>F390</f>
        <v>1352.2</v>
      </c>
    </row>
    <row r="390" spans="1:6">
      <c r="A390" s="8" t="s">
        <v>262</v>
      </c>
      <c r="B390" s="1" t="s">
        <v>265</v>
      </c>
      <c r="C390" s="9" t="s">
        <v>15</v>
      </c>
      <c r="D390" s="11" t="s">
        <v>16</v>
      </c>
      <c r="E390" s="11" t="s">
        <v>34</v>
      </c>
      <c r="F390" s="14">
        <v>1352.2</v>
      </c>
    </row>
    <row r="391" spans="1:6" ht="37.5">
      <c r="A391" s="8" t="s">
        <v>40</v>
      </c>
      <c r="B391" s="9" t="s">
        <v>152</v>
      </c>
      <c r="C391" s="9" t="s">
        <v>6</v>
      </c>
      <c r="D391" s="9"/>
      <c r="E391" s="9"/>
      <c r="F391" s="10">
        <f>F392</f>
        <v>5732.9</v>
      </c>
    </row>
    <row r="392" spans="1:6">
      <c r="A392" s="8" t="s">
        <v>14</v>
      </c>
      <c r="B392" s="9" t="s">
        <v>152</v>
      </c>
      <c r="C392" s="9" t="s">
        <v>15</v>
      </c>
      <c r="D392" s="9"/>
      <c r="E392" s="9"/>
      <c r="F392" s="10">
        <f>F393</f>
        <v>5732.9</v>
      </c>
    </row>
    <row r="393" spans="1:6">
      <c r="A393" s="8" t="s">
        <v>147</v>
      </c>
      <c r="B393" s="9" t="s">
        <v>152</v>
      </c>
      <c r="C393" s="9" t="s">
        <v>15</v>
      </c>
      <c r="D393" s="9" t="s">
        <v>5</v>
      </c>
      <c r="E393" s="11"/>
      <c r="F393" s="10">
        <f>F394</f>
        <v>5732.9</v>
      </c>
    </row>
    <row r="394" spans="1:6">
      <c r="A394" s="8" t="s">
        <v>142</v>
      </c>
      <c r="B394" s="9" t="s">
        <v>152</v>
      </c>
      <c r="C394" s="9" t="s">
        <v>15</v>
      </c>
      <c r="D394" s="9" t="s">
        <v>5</v>
      </c>
      <c r="E394" s="9" t="s">
        <v>19</v>
      </c>
      <c r="F394" s="10">
        <v>5732.9</v>
      </c>
    </row>
    <row r="395" spans="1:6" ht="56.25">
      <c r="A395" s="2" t="s">
        <v>228</v>
      </c>
      <c r="B395" s="9" t="s">
        <v>298</v>
      </c>
      <c r="C395" s="9"/>
      <c r="D395" s="9"/>
      <c r="E395" s="9"/>
      <c r="F395" s="10">
        <f>F396+F399</f>
        <v>555.9</v>
      </c>
    </row>
    <row r="396" spans="1:6" ht="112.5">
      <c r="A396" s="8" t="s">
        <v>8</v>
      </c>
      <c r="B396" s="9" t="s">
        <v>298</v>
      </c>
      <c r="C396" s="9" t="s">
        <v>9</v>
      </c>
      <c r="D396" s="9"/>
      <c r="E396" s="9"/>
      <c r="F396" s="10">
        <f>F397</f>
        <v>530.08399999999995</v>
      </c>
    </row>
    <row r="397" spans="1:6">
      <c r="A397" s="8" t="s">
        <v>147</v>
      </c>
      <c r="B397" s="9" t="s">
        <v>298</v>
      </c>
      <c r="C397" s="9">
        <v>100</v>
      </c>
      <c r="D397" s="11" t="s">
        <v>5</v>
      </c>
      <c r="E397" s="11"/>
      <c r="F397" s="10">
        <f>F398</f>
        <v>530.08399999999995</v>
      </c>
    </row>
    <row r="398" spans="1:6" ht="93.75">
      <c r="A398" s="8" t="s">
        <v>119</v>
      </c>
      <c r="B398" s="9" t="s">
        <v>298</v>
      </c>
      <c r="C398" s="9">
        <v>100</v>
      </c>
      <c r="D398" s="9" t="s">
        <v>5</v>
      </c>
      <c r="E398" s="9" t="s">
        <v>16</v>
      </c>
      <c r="F398" s="14">
        <v>530.08399999999995</v>
      </c>
    </row>
    <row r="399" spans="1:6" ht="37.5">
      <c r="A399" s="8" t="s">
        <v>12</v>
      </c>
      <c r="B399" s="9" t="s">
        <v>298</v>
      </c>
      <c r="C399" s="9" t="s">
        <v>13</v>
      </c>
      <c r="D399" s="9"/>
      <c r="E399" s="9"/>
      <c r="F399" s="10">
        <f>F400</f>
        <v>25.815999999999999</v>
      </c>
    </row>
    <row r="400" spans="1:6">
      <c r="A400" s="8" t="s">
        <v>147</v>
      </c>
      <c r="B400" s="9" t="s">
        <v>298</v>
      </c>
      <c r="C400" s="9" t="s">
        <v>13</v>
      </c>
      <c r="D400" s="9" t="s">
        <v>5</v>
      </c>
      <c r="E400" s="11"/>
      <c r="F400" s="10">
        <f>F401</f>
        <v>25.815999999999999</v>
      </c>
    </row>
    <row r="401" spans="1:6" ht="93.75">
      <c r="A401" s="8" t="s">
        <v>119</v>
      </c>
      <c r="B401" s="9" t="s">
        <v>298</v>
      </c>
      <c r="C401" s="9" t="s">
        <v>13</v>
      </c>
      <c r="D401" s="9" t="s">
        <v>5</v>
      </c>
      <c r="E401" s="9" t="s">
        <v>16</v>
      </c>
      <c r="F401" s="14">
        <v>25.815999999999999</v>
      </c>
    </row>
    <row r="402" spans="1:6" ht="75">
      <c r="A402" s="43" t="s">
        <v>229</v>
      </c>
      <c r="B402" s="9" t="s">
        <v>299</v>
      </c>
      <c r="C402" s="9" t="s">
        <v>6</v>
      </c>
      <c r="D402" s="9"/>
      <c r="E402" s="9"/>
      <c r="F402" s="10">
        <f>F403+F406</f>
        <v>1126</v>
      </c>
    </row>
    <row r="403" spans="1:6" ht="112.5">
      <c r="A403" s="8" t="s">
        <v>8</v>
      </c>
      <c r="B403" s="9" t="s">
        <v>299</v>
      </c>
      <c r="C403" s="9" t="s">
        <v>9</v>
      </c>
      <c r="D403" s="9"/>
      <c r="E403" s="9"/>
      <c r="F403" s="10">
        <f>F404</f>
        <v>959.39200000000005</v>
      </c>
    </row>
    <row r="404" spans="1:6">
      <c r="A404" s="8" t="s">
        <v>147</v>
      </c>
      <c r="B404" s="9" t="s">
        <v>299</v>
      </c>
      <c r="C404" s="9">
        <v>100</v>
      </c>
      <c r="D404" s="11" t="s">
        <v>5</v>
      </c>
      <c r="E404" s="11"/>
      <c r="F404" s="10">
        <f>F405</f>
        <v>959.39200000000005</v>
      </c>
    </row>
    <row r="405" spans="1:6">
      <c r="A405" s="8" t="s">
        <v>123</v>
      </c>
      <c r="B405" s="9" t="s">
        <v>299</v>
      </c>
      <c r="C405" s="9">
        <v>100</v>
      </c>
      <c r="D405" s="9" t="s">
        <v>5</v>
      </c>
      <c r="E405" s="9" t="s">
        <v>20</v>
      </c>
      <c r="F405" s="14">
        <v>959.39200000000005</v>
      </c>
    </row>
    <row r="406" spans="1:6" ht="37.5">
      <c r="A406" s="8" t="s">
        <v>12</v>
      </c>
      <c r="B406" s="9" t="s">
        <v>299</v>
      </c>
      <c r="C406" s="9" t="s">
        <v>13</v>
      </c>
      <c r="D406" s="9"/>
      <c r="E406" s="9"/>
      <c r="F406" s="10">
        <f>F407</f>
        <v>166.608</v>
      </c>
    </row>
    <row r="407" spans="1:6">
      <c r="A407" s="8" t="s">
        <v>147</v>
      </c>
      <c r="B407" s="9" t="s">
        <v>299</v>
      </c>
      <c r="C407" s="9" t="s">
        <v>13</v>
      </c>
      <c r="D407" s="9" t="s">
        <v>5</v>
      </c>
      <c r="E407" s="11"/>
      <c r="F407" s="10">
        <f>F408</f>
        <v>166.608</v>
      </c>
    </row>
    <row r="408" spans="1:6">
      <c r="A408" s="8" t="s">
        <v>123</v>
      </c>
      <c r="B408" s="9" t="s">
        <v>299</v>
      </c>
      <c r="C408" s="9" t="s">
        <v>13</v>
      </c>
      <c r="D408" s="9" t="s">
        <v>5</v>
      </c>
      <c r="E408" s="9" t="s">
        <v>20</v>
      </c>
      <c r="F408" s="14">
        <v>166.608</v>
      </c>
    </row>
    <row r="409" spans="1:6" ht="56.25">
      <c r="A409" s="2" t="s">
        <v>230</v>
      </c>
      <c r="B409" s="9" t="s">
        <v>300</v>
      </c>
      <c r="C409" s="9" t="s">
        <v>6</v>
      </c>
      <c r="D409" s="9"/>
      <c r="E409" s="9"/>
      <c r="F409" s="10">
        <f>F410+F413</f>
        <v>571</v>
      </c>
    </row>
    <row r="410" spans="1:6" ht="112.5">
      <c r="A410" s="8" t="s">
        <v>8</v>
      </c>
      <c r="B410" s="9" t="s">
        <v>300</v>
      </c>
      <c r="C410" s="9" t="s">
        <v>9</v>
      </c>
      <c r="D410" s="9"/>
      <c r="E410" s="9"/>
      <c r="F410" s="10">
        <f>F411</f>
        <v>530.08399999999995</v>
      </c>
    </row>
    <row r="411" spans="1:6">
      <c r="A411" s="8" t="s">
        <v>147</v>
      </c>
      <c r="B411" s="9" t="s">
        <v>300</v>
      </c>
      <c r="C411" s="9">
        <v>100</v>
      </c>
      <c r="D411" s="11" t="s">
        <v>5</v>
      </c>
      <c r="E411" s="11"/>
      <c r="F411" s="10">
        <f>F412</f>
        <v>530.08399999999995</v>
      </c>
    </row>
    <row r="412" spans="1:6">
      <c r="A412" s="8" t="s">
        <v>123</v>
      </c>
      <c r="B412" s="9" t="s">
        <v>300</v>
      </c>
      <c r="C412" s="9">
        <v>100</v>
      </c>
      <c r="D412" s="9" t="s">
        <v>5</v>
      </c>
      <c r="E412" s="9" t="s">
        <v>20</v>
      </c>
      <c r="F412" s="14">
        <v>530.08399999999995</v>
      </c>
    </row>
    <row r="413" spans="1:6" ht="37.5">
      <c r="A413" s="8" t="s">
        <v>12</v>
      </c>
      <c r="B413" s="9" t="s">
        <v>300</v>
      </c>
      <c r="C413" s="9" t="s">
        <v>13</v>
      </c>
      <c r="D413" s="9"/>
      <c r="E413" s="9"/>
      <c r="F413" s="10">
        <f>F414</f>
        <v>40.915999999999997</v>
      </c>
    </row>
    <row r="414" spans="1:6">
      <c r="A414" s="8" t="s">
        <v>147</v>
      </c>
      <c r="B414" s="9" t="s">
        <v>300</v>
      </c>
      <c r="C414" s="9" t="s">
        <v>13</v>
      </c>
      <c r="D414" s="9" t="s">
        <v>5</v>
      </c>
      <c r="E414" s="11"/>
      <c r="F414" s="10">
        <f>F415</f>
        <v>40.915999999999997</v>
      </c>
    </row>
    <row r="415" spans="1:6">
      <c r="A415" s="8" t="s">
        <v>123</v>
      </c>
      <c r="B415" s="9" t="s">
        <v>300</v>
      </c>
      <c r="C415" s="9" t="s">
        <v>13</v>
      </c>
      <c r="D415" s="9" t="s">
        <v>5</v>
      </c>
      <c r="E415" s="9" t="s">
        <v>20</v>
      </c>
      <c r="F415" s="14">
        <v>40.915999999999997</v>
      </c>
    </row>
    <row r="416" spans="1:6" ht="37.5">
      <c r="A416" s="2" t="s">
        <v>231</v>
      </c>
      <c r="B416" s="9" t="s">
        <v>301</v>
      </c>
      <c r="C416" s="9" t="s">
        <v>6</v>
      </c>
      <c r="D416" s="9"/>
      <c r="E416" s="9"/>
      <c r="F416" s="10">
        <f>F417</f>
        <v>73.099999999999994</v>
      </c>
    </row>
    <row r="417" spans="1:6" ht="37.5">
      <c r="A417" s="8" t="s">
        <v>12</v>
      </c>
      <c r="B417" s="9" t="s">
        <v>301</v>
      </c>
      <c r="C417" s="9" t="s">
        <v>13</v>
      </c>
      <c r="D417" s="9"/>
      <c r="E417" s="9"/>
      <c r="F417" s="10">
        <f>F418</f>
        <v>73.099999999999994</v>
      </c>
    </row>
    <row r="418" spans="1:6">
      <c r="A418" s="8" t="s">
        <v>147</v>
      </c>
      <c r="B418" s="9" t="s">
        <v>301</v>
      </c>
      <c r="C418" s="9" t="s">
        <v>13</v>
      </c>
      <c r="D418" s="9" t="s">
        <v>5</v>
      </c>
      <c r="E418" s="11"/>
      <c r="F418" s="10">
        <f>F419</f>
        <v>73.099999999999994</v>
      </c>
    </row>
    <row r="419" spans="1:6">
      <c r="A419" s="8" t="s">
        <v>123</v>
      </c>
      <c r="B419" s="9" t="s">
        <v>301</v>
      </c>
      <c r="C419" s="9" t="s">
        <v>13</v>
      </c>
      <c r="D419" s="9" t="s">
        <v>5</v>
      </c>
      <c r="E419" s="9" t="s">
        <v>20</v>
      </c>
      <c r="F419" s="14">
        <v>73.099999999999994</v>
      </c>
    </row>
    <row r="420" spans="1:6" ht="75">
      <c r="A420" s="2" t="s">
        <v>232</v>
      </c>
      <c r="B420" s="9" t="s">
        <v>302</v>
      </c>
      <c r="C420" s="9" t="s">
        <v>6</v>
      </c>
      <c r="D420" s="9"/>
      <c r="E420" s="9"/>
      <c r="F420" s="10">
        <f>F421</f>
        <v>0.83</v>
      </c>
    </row>
    <row r="421" spans="1:6" ht="112.5">
      <c r="A421" s="2" t="s">
        <v>8</v>
      </c>
      <c r="B421" s="9" t="s">
        <v>302</v>
      </c>
      <c r="C421" s="9">
        <v>100</v>
      </c>
      <c r="D421" s="9"/>
      <c r="E421" s="9"/>
      <c r="F421" s="10">
        <f>F422</f>
        <v>0.83</v>
      </c>
    </row>
    <row r="422" spans="1:6">
      <c r="A422" s="8" t="s">
        <v>147</v>
      </c>
      <c r="B422" s="9" t="s">
        <v>302</v>
      </c>
      <c r="C422" s="9">
        <v>100</v>
      </c>
      <c r="D422" s="9" t="s">
        <v>5</v>
      </c>
      <c r="E422" s="11"/>
      <c r="F422" s="10">
        <f>F423</f>
        <v>0.83</v>
      </c>
    </row>
    <row r="423" spans="1:6">
      <c r="A423" s="8" t="s">
        <v>123</v>
      </c>
      <c r="B423" s="9" t="s">
        <v>302</v>
      </c>
      <c r="C423" s="9">
        <v>100</v>
      </c>
      <c r="D423" s="9" t="s">
        <v>5</v>
      </c>
      <c r="E423" s="9" t="s">
        <v>20</v>
      </c>
      <c r="F423" s="10">
        <v>0.83</v>
      </c>
    </row>
    <row r="424" spans="1:6" ht="95.25" customHeight="1">
      <c r="A424" s="30" t="s">
        <v>227</v>
      </c>
      <c r="B424" s="1" t="s">
        <v>304</v>
      </c>
      <c r="C424" s="9"/>
      <c r="D424" s="9"/>
      <c r="E424" s="9"/>
      <c r="F424" s="10">
        <f>F425</f>
        <v>4.7</v>
      </c>
    </row>
    <row r="425" spans="1:6" ht="112.5">
      <c r="A425" s="2" t="s">
        <v>8</v>
      </c>
      <c r="B425" s="1" t="s">
        <v>304</v>
      </c>
      <c r="C425" s="9">
        <v>100</v>
      </c>
      <c r="D425" s="9"/>
      <c r="E425" s="9"/>
      <c r="F425" s="10">
        <f>F426</f>
        <v>4.7</v>
      </c>
    </row>
    <row r="426" spans="1:6">
      <c r="A426" s="8" t="s">
        <v>147</v>
      </c>
      <c r="B426" s="1" t="s">
        <v>304</v>
      </c>
      <c r="C426" s="9">
        <v>100</v>
      </c>
      <c r="D426" s="11" t="s">
        <v>5</v>
      </c>
      <c r="E426" s="11"/>
      <c r="F426" s="10">
        <f>F427</f>
        <v>4.7</v>
      </c>
    </row>
    <row r="427" spans="1:6" ht="79.5" customHeight="1">
      <c r="A427" s="8" t="s">
        <v>119</v>
      </c>
      <c r="B427" s="1" t="s">
        <v>304</v>
      </c>
      <c r="C427" s="9">
        <v>100</v>
      </c>
      <c r="D427" s="11" t="s">
        <v>5</v>
      </c>
      <c r="E427" s="11" t="s">
        <v>16</v>
      </c>
      <c r="F427" s="10">
        <v>4.7</v>
      </c>
    </row>
    <row r="428" spans="1:6" ht="75">
      <c r="A428" s="8" t="s">
        <v>168</v>
      </c>
      <c r="B428" s="9" t="s">
        <v>303</v>
      </c>
      <c r="C428" s="9" t="s">
        <v>6</v>
      </c>
      <c r="D428" s="9"/>
      <c r="E428" s="9"/>
      <c r="F428" s="10">
        <f>F429</f>
        <v>55</v>
      </c>
    </row>
    <row r="429" spans="1:6" ht="112.5">
      <c r="A429" s="2" t="s">
        <v>8</v>
      </c>
      <c r="B429" s="9" t="s">
        <v>303</v>
      </c>
      <c r="C429" s="9">
        <v>100</v>
      </c>
      <c r="D429" s="9"/>
      <c r="E429" s="9"/>
      <c r="F429" s="10">
        <f>F430</f>
        <v>55</v>
      </c>
    </row>
    <row r="430" spans="1:6">
      <c r="A430" s="8" t="s">
        <v>147</v>
      </c>
      <c r="B430" s="9" t="s">
        <v>303</v>
      </c>
      <c r="C430" s="9">
        <v>100</v>
      </c>
      <c r="D430" s="9" t="s">
        <v>5</v>
      </c>
      <c r="E430" s="11"/>
      <c r="F430" s="10">
        <f>F431</f>
        <v>55</v>
      </c>
    </row>
    <row r="431" spans="1:6">
      <c r="A431" s="8" t="s">
        <v>123</v>
      </c>
      <c r="B431" s="9" t="s">
        <v>303</v>
      </c>
      <c r="C431" s="9">
        <v>100</v>
      </c>
      <c r="D431" s="9" t="s">
        <v>5</v>
      </c>
      <c r="E431" s="9" t="s">
        <v>20</v>
      </c>
      <c r="F431" s="14">
        <v>55</v>
      </c>
    </row>
    <row r="432" spans="1:6" ht="37.5">
      <c r="A432" s="8" t="s">
        <v>86</v>
      </c>
      <c r="B432" s="1" t="s">
        <v>154</v>
      </c>
      <c r="C432" s="9" t="s">
        <v>6</v>
      </c>
      <c r="D432" s="9"/>
      <c r="E432" s="9"/>
      <c r="F432" s="10">
        <f>F433+F436</f>
        <v>13669.2</v>
      </c>
    </row>
    <row r="433" spans="1:6" ht="112.5">
      <c r="A433" s="8" t="s">
        <v>8</v>
      </c>
      <c r="B433" s="1" t="s">
        <v>154</v>
      </c>
      <c r="C433" s="9" t="s">
        <v>9</v>
      </c>
      <c r="D433" s="9"/>
      <c r="E433" s="9"/>
      <c r="F433" s="10">
        <f>F434</f>
        <v>13028.27</v>
      </c>
    </row>
    <row r="434" spans="1:6">
      <c r="A434" s="8" t="s">
        <v>147</v>
      </c>
      <c r="B434" s="1" t="s">
        <v>154</v>
      </c>
      <c r="C434" s="9">
        <v>100</v>
      </c>
      <c r="D434" s="11" t="s">
        <v>5</v>
      </c>
      <c r="E434" s="11"/>
      <c r="F434" s="10">
        <f>F435</f>
        <v>13028.27</v>
      </c>
    </row>
    <row r="435" spans="1:6">
      <c r="A435" s="8" t="s">
        <v>123</v>
      </c>
      <c r="B435" s="1" t="s">
        <v>154</v>
      </c>
      <c r="C435" s="9">
        <v>100</v>
      </c>
      <c r="D435" s="11" t="s">
        <v>5</v>
      </c>
      <c r="E435" s="11" t="s">
        <v>20</v>
      </c>
      <c r="F435" s="14">
        <v>13028.27</v>
      </c>
    </row>
    <row r="436" spans="1:6" ht="37.5">
      <c r="A436" s="8" t="s">
        <v>12</v>
      </c>
      <c r="B436" s="1" t="s">
        <v>154</v>
      </c>
      <c r="C436" s="9" t="s">
        <v>13</v>
      </c>
      <c r="D436" s="9"/>
      <c r="E436" s="9"/>
      <c r="F436" s="10">
        <f>F437</f>
        <v>640.92999999999995</v>
      </c>
    </row>
    <row r="437" spans="1:6">
      <c r="A437" s="8" t="s">
        <v>147</v>
      </c>
      <c r="B437" s="1" t="s">
        <v>154</v>
      </c>
      <c r="C437" s="9" t="s">
        <v>13</v>
      </c>
      <c r="D437" s="9" t="s">
        <v>5</v>
      </c>
      <c r="E437" s="11"/>
      <c r="F437" s="10">
        <f>F438</f>
        <v>640.92999999999995</v>
      </c>
    </row>
    <row r="438" spans="1:6">
      <c r="A438" s="8" t="s">
        <v>123</v>
      </c>
      <c r="B438" s="1" t="s">
        <v>154</v>
      </c>
      <c r="C438" s="9" t="s">
        <v>13</v>
      </c>
      <c r="D438" s="9" t="s">
        <v>5</v>
      </c>
      <c r="E438" s="9" t="s">
        <v>20</v>
      </c>
      <c r="F438" s="14">
        <v>640.92999999999995</v>
      </c>
    </row>
    <row r="439" spans="1:6" ht="112.5">
      <c r="A439" s="45" t="s">
        <v>263</v>
      </c>
      <c r="B439" s="9" t="s">
        <v>104</v>
      </c>
      <c r="C439" s="9"/>
      <c r="D439" s="9"/>
      <c r="E439" s="9"/>
      <c r="F439" s="10">
        <f>F440</f>
        <v>2331.924</v>
      </c>
    </row>
    <row r="440" spans="1:6" ht="56.25">
      <c r="A440" s="8" t="s">
        <v>32</v>
      </c>
      <c r="B440" s="9" t="s">
        <v>104</v>
      </c>
      <c r="C440" s="9" t="s">
        <v>25</v>
      </c>
      <c r="D440" s="9"/>
      <c r="E440" s="9"/>
      <c r="F440" s="10">
        <f>F441</f>
        <v>2331.924</v>
      </c>
    </row>
    <row r="441" spans="1:6">
      <c r="A441" s="8" t="s">
        <v>115</v>
      </c>
      <c r="B441" s="9" t="s">
        <v>104</v>
      </c>
      <c r="C441" s="9" t="s">
        <v>25</v>
      </c>
      <c r="D441" s="9" t="s">
        <v>30</v>
      </c>
      <c r="E441" s="11"/>
      <c r="F441" s="10">
        <f>F442</f>
        <v>2331.924</v>
      </c>
    </row>
    <row r="442" spans="1:6">
      <c r="A442" s="8" t="s">
        <v>117</v>
      </c>
      <c r="B442" s="9" t="s">
        <v>104</v>
      </c>
      <c r="C442" s="9" t="s">
        <v>25</v>
      </c>
      <c r="D442" s="9" t="s">
        <v>30</v>
      </c>
      <c r="E442" s="9" t="s">
        <v>29</v>
      </c>
      <c r="F442" s="14">
        <v>2331.924</v>
      </c>
    </row>
    <row r="443" spans="1:6" ht="37.5">
      <c r="A443" s="8" t="s">
        <v>37</v>
      </c>
      <c r="B443" s="9" t="s">
        <v>68</v>
      </c>
      <c r="C443" s="9"/>
      <c r="D443" s="9"/>
      <c r="E443" s="9"/>
      <c r="F443" s="10">
        <f>F444</f>
        <v>1921.1</v>
      </c>
    </row>
    <row r="444" spans="1:6" ht="37.5">
      <c r="A444" s="8" t="s">
        <v>38</v>
      </c>
      <c r="B444" s="9" t="s">
        <v>68</v>
      </c>
      <c r="C444" s="9" t="s">
        <v>69</v>
      </c>
      <c r="D444" s="9"/>
      <c r="E444" s="9"/>
      <c r="F444" s="10">
        <f>F445</f>
        <v>1921.1</v>
      </c>
    </row>
    <row r="445" spans="1:6">
      <c r="A445" s="8" t="s">
        <v>120</v>
      </c>
      <c r="B445" s="9" t="s">
        <v>68</v>
      </c>
      <c r="C445" s="9" t="s">
        <v>69</v>
      </c>
      <c r="D445" s="9" t="s">
        <v>35</v>
      </c>
      <c r="E445" s="11"/>
      <c r="F445" s="10">
        <f>F446</f>
        <v>1921.1</v>
      </c>
    </row>
    <row r="446" spans="1:6">
      <c r="A446" s="8" t="s">
        <v>143</v>
      </c>
      <c r="B446" s="9" t="s">
        <v>68</v>
      </c>
      <c r="C446" s="9" t="s">
        <v>69</v>
      </c>
      <c r="D446" s="9" t="s">
        <v>35</v>
      </c>
      <c r="E446" s="9" t="s">
        <v>5</v>
      </c>
      <c r="F446" s="14">
        <v>1921.1</v>
      </c>
    </row>
    <row r="447" spans="1:6" ht="112.5">
      <c r="A447" s="31" t="s">
        <v>234</v>
      </c>
      <c r="B447" s="9" t="s">
        <v>173</v>
      </c>
      <c r="C447" s="9"/>
      <c r="D447" s="9"/>
      <c r="E447" s="9"/>
      <c r="F447" s="10">
        <f>F448</f>
        <v>4372.7</v>
      </c>
    </row>
    <row r="448" spans="1:6">
      <c r="A448" s="8" t="s">
        <v>21</v>
      </c>
      <c r="B448" s="9" t="s">
        <v>173</v>
      </c>
      <c r="C448" s="9" t="s">
        <v>22</v>
      </c>
      <c r="D448" s="9"/>
      <c r="E448" s="9"/>
      <c r="F448" s="10">
        <f>F449</f>
        <v>4372.7</v>
      </c>
    </row>
    <row r="449" spans="1:6" ht="75">
      <c r="A449" s="2" t="s">
        <v>136</v>
      </c>
      <c r="B449" s="9" t="s">
        <v>173</v>
      </c>
      <c r="C449" s="9" t="s">
        <v>22</v>
      </c>
      <c r="D449" s="9" t="s">
        <v>36</v>
      </c>
      <c r="E449" s="11"/>
      <c r="F449" s="10">
        <f>F450</f>
        <v>4372.7</v>
      </c>
    </row>
    <row r="450" spans="1:6" ht="56.25">
      <c r="A450" s="2" t="s">
        <v>137</v>
      </c>
      <c r="B450" s="9" t="s">
        <v>173</v>
      </c>
      <c r="C450" s="9" t="s">
        <v>22</v>
      </c>
      <c r="D450" s="9" t="s">
        <v>36</v>
      </c>
      <c r="E450" s="9" t="s">
        <v>5</v>
      </c>
      <c r="F450" s="14">
        <v>4372.7</v>
      </c>
    </row>
    <row r="451" spans="1:6">
      <c r="A451" s="8" t="s">
        <v>41</v>
      </c>
      <c r="B451" s="9" t="s">
        <v>49</v>
      </c>
      <c r="C451" s="9"/>
      <c r="D451" s="9"/>
      <c r="E451" s="9"/>
      <c r="F451" s="10">
        <f>F452+F455</f>
        <v>5150.027</v>
      </c>
    </row>
    <row r="452" spans="1:6" ht="37.5">
      <c r="A452" s="8" t="s">
        <v>12</v>
      </c>
      <c r="B452" s="9" t="s">
        <v>49</v>
      </c>
      <c r="C452" s="9" t="s">
        <v>13</v>
      </c>
      <c r="D452" s="9"/>
      <c r="E452" s="9"/>
      <c r="F452" s="10">
        <f>F453</f>
        <v>940.6</v>
      </c>
    </row>
    <row r="453" spans="1:6">
      <c r="A453" s="8" t="s">
        <v>147</v>
      </c>
      <c r="B453" s="9" t="s">
        <v>49</v>
      </c>
      <c r="C453" s="9">
        <v>200</v>
      </c>
      <c r="D453" s="11" t="s">
        <v>5</v>
      </c>
      <c r="E453" s="11"/>
      <c r="F453" s="10">
        <f>F454</f>
        <v>940.6</v>
      </c>
    </row>
    <row r="454" spans="1:6">
      <c r="A454" s="8" t="s">
        <v>123</v>
      </c>
      <c r="B454" s="9" t="s">
        <v>49</v>
      </c>
      <c r="C454" s="9">
        <v>200</v>
      </c>
      <c r="D454" s="11" t="s">
        <v>5</v>
      </c>
      <c r="E454" s="11" t="s">
        <v>20</v>
      </c>
      <c r="F454" s="14">
        <v>940.6</v>
      </c>
    </row>
    <row r="455" spans="1:6" ht="56.25">
      <c r="A455" s="8" t="s">
        <v>24</v>
      </c>
      <c r="B455" s="9" t="s">
        <v>49</v>
      </c>
      <c r="C455" s="9">
        <v>600</v>
      </c>
      <c r="D455" s="9"/>
      <c r="E455" s="9"/>
      <c r="F455" s="10">
        <f>F456</f>
        <v>4209.4269999999997</v>
      </c>
    </row>
    <row r="456" spans="1:6">
      <c r="A456" s="8" t="s">
        <v>147</v>
      </c>
      <c r="B456" s="9" t="s">
        <v>49</v>
      </c>
      <c r="C456" s="9">
        <v>600</v>
      </c>
      <c r="D456" s="9" t="s">
        <v>5</v>
      </c>
      <c r="E456" s="11"/>
      <c r="F456" s="10">
        <f>F457</f>
        <v>4209.4269999999997</v>
      </c>
    </row>
    <row r="457" spans="1:6">
      <c r="A457" s="8" t="s">
        <v>123</v>
      </c>
      <c r="B457" s="9" t="s">
        <v>49</v>
      </c>
      <c r="C457" s="9">
        <v>600</v>
      </c>
      <c r="D457" s="9" t="s">
        <v>5</v>
      </c>
      <c r="E457" s="9" t="s">
        <v>20</v>
      </c>
      <c r="F457" s="14">
        <v>4209.4269999999997</v>
      </c>
    </row>
    <row r="458" spans="1:6">
      <c r="A458" s="45" t="s">
        <v>200</v>
      </c>
      <c r="B458" s="1" t="s">
        <v>209</v>
      </c>
      <c r="C458" s="9"/>
      <c r="D458" s="9"/>
      <c r="E458" s="9"/>
      <c r="F458" s="10">
        <f>F459</f>
        <v>188.3</v>
      </c>
    </row>
    <row r="459" spans="1:6" ht="37.5">
      <c r="A459" s="8" t="s">
        <v>12</v>
      </c>
      <c r="B459" s="1" t="s">
        <v>209</v>
      </c>
      <c r="C459" s="9">
        <v>200</v>
      </c>
      <c r="D459" s="9"/>
      <c r="E459" s="9"/>
      <c r="F459" s="10">
        <f>F460</f>
        <v>188.3</v>
      </c>
    </row>
    <row r="460" spans="1:6">
      <c r="A460" s="8" t="s">
        <v>147</v>
      </c>
      <c r="B460" s="1" t="s">
        <v>209</v>
      </c>
      <c r="C460" s="9">
        <v>200</v>
      </c>
      <c r="D460" s="11" t="s">
        <v>5</v>
      </c>
      <c r="E460" s="9"/>
      <c r="F460" s="10">
        <f>F461</f>
        <v>188.3</v>
      </c>
    </row>
    <row r="461" spans="1:6">
      <c r="A461" s="8" t="s">
        <v>123</v>
      </c>
      <c r="B461" s="1" t="s">
        <v>209</v>
      </c>
      <c r="C461" s="9">
        <v>200</v>
      </c>
      <c r="D461" s="11" t="s">
        <v>5</v>
      </c>
      <c r="E461" s="11">
        <v>13</v>
      </c>
      <c r="F461" s="10">
        <v>188.3</v>
      </c>
    </row>
    <row r="462" spans="1:6">
      <c r="A462" s="8" t="s">
        <v>169</v>
      </c>
      <c r="B462" s="9" t="s">
        <v>199</v>
      </c>
      <c r="C462" s="9"/>
      <c r="D462" s="9"/>
      <c r="E462" s="9"/>
      <c r="F462" s="10">
        <f>F463</f>
        <v>230.6</v>
      </c>
    </row>
    <row r="463" spans="1:6" ht="37.5">
      <c r="A463" s="8" t="s">
        <v>12</v>
      </c>
      <c r="B463" s="9" t="s">
        <v>199</v>
      </c>
      <c r="C463" s="9">
        <v>200</v>
      </c>
      <c r="D463" s="11"/>
      <c r="E463" s="11"/>
      <c r="F463" s="10">
        <f>F464</f>
        <v>230.6</v>
      </c>
    </row>
    <row r="464" spans="1:6">
      <c r="A464" s="8" t="s">
        <v>147</v>
      </c>
      <c r="B464" s="9" t="s">
        <v>199</v>
      </c>
      <c r="C464" s="9">
        <v>200</v>
      </c>
      <c r="D464" s="11" t="s">
        <v>5</v>
      </c>
      <c r="E464" s="11"/>
      <c r="F464" s="10">
        <f>F465</f>
        <v>230.6</v>
      </c>
    </row>
    <row r="465" spans="1:6">
      <c r="A465" s="8" t="s">
        <v>123</v>
      </c>
      <c r="B465" s="9" t="s">
        <v>199</v>
      </c>
      <c r="C465" s="9">
        <v>200</v>
      </c>
      <c r="D465" s="11" t="s">
        <v>5</v>
      </c>
      <c r="E465" s="11">
        <v>13</v>
      </c>
      <c r="F465" s="14">
        <v>230.6</v>
      </c>
    </row>
    <row r="466" spans="1:6" ht="243.75">
      <c r="A466" s="28" t="s">
        <v>235</v>
      </c>
      <c r="B466" s="9" t="s">
        <v>197</v>
      </c>
      <c r="C466" s="9" t="s">
        <v>6</v>
      </c>
      <c r="D466" s="9"/>
      <c r="E466" s="9"/>
      <c r="F466" s="10">
        <f>F467</f>
        <v>33712.800000000003</v>
      </c>
    </row>
    <row r="467" spans="1:6">
      <c r="A467" s="8" t="s">
        <v>21</v>
      </c>
      <c r="B467" s="9" t="s">
        <v>197</v>
      </c>
      <c r="C467" s="9" t="s">
        <v>22</v>
      </c>
      <c r="D467" s="9"/>
      <c r="E467" s="9"/>
      <c r="F467" s="10">
        <f>F468</f>
        <v>33712.800000000003</v>
      </c>
    </row>
    <row r="468" spans="1:6" ht="75">
      <c r="A468" s="2" t="s">
        <v>136</v>
      </c>
      <c r="B468" s="9" t="s">
        <v>197</v>
      </c>
      <c r="C468" s="9" t="s">
        <v>22</v>
      </c>
      <c r="D468" s="9" t="s">
        <v>36</v>
      </c>
      <c r="E468" s="11"/>
      <c r="F468" s="10">
        <f>F469</f>
        <v>33712.800000000003</v>
      </c>
    </row>
    <row r="469" spans="1:6" ht="56.25">
      <c r="A469" s="2" t="s">
        <v>137</v>
      </c>
      <c r="B469" s="9" t="s">
        <v>197</v>
      </c>
      <c r="C469" s="9" t="s">
        <v>22</v>
      </c>
      <c r="D469" s="9" t="s">
        <v>36</v>
      </c>
      <c r="E469" s="9" t="s">
        <v>5</v>
      </c>
      <c r="F469" s="14">
        <v>33712.800000000003</v>
      </c>
    </row>
    <row r="470" spans="1:6" ht="36.75" customHeight="1">
      <c r="A470" s="28" t="s">
        <v>306</v>
      </c>
      <c r="B470" s="9" t="s">
        <v>312</v>
      </c>
      <c r="C470" s="9" t="s">
        <v>6</v>
      </c>
      <c r="D470" s="9"/>
      <c r="E470" s="9"/>
      <c r="F470" s="10">
        <f>F471</f>
        <v>3751.1</v>
      </c>
    </row>
    <row r="471" spans="1:6">
      <c r="A471" s="8" t="s">
        <v>21</v>
      </c>
      <c r="B471" s="9" t="s">
        <v>312</v>
      </c>
      <c r="C471" s="9" t="s">
        <v>22</v>
      </c>
      <c r="D471" s="9"/>
      <c r="E471" s="9"/>
      <c r="F471" s="10">
        <f>F472</f>
        <v>3751.1</v>
      </c>
    </row>
    <row r="472" spans="1:6">
      <c r="A472" s="8" t="s">
        <v>144</v>
      </c>
      <c r="B472" s="9" t="s">
        <v>312</v>
      </c>
      <c r="C472" s="9" t="s">
        <v>22</v>
      </c>
      <c r="D472" s="9" t="s">
        <v>7</v>
      </c>
      <c r="E472" s="11"/>
      <c r="F472" s="10">
        <f>F473</f>
        <v>3751.1</v>
      </c>
    </row>
    <row r="473" spans="1:6">
      <c r="A473" s="8" t="s">
        <v>145</v>
      </c>
      <c r="B473" s="9" t="s">
        <v>312</v>
      </c>
      <c r="C473" s="9" t="s">
        <v>22</v>
      </c>
      <c r="D473" s="9" t="s">
        <v>7</v>
      </c>
      <c r="E473" s="9" t="s">
        <v>10</v>
      </c>
      <c r="F473" s="14">
        <v>3751.1</v>
      </c>
    </row>
    <row r="474" spans="1:6" ht="75">
      <c r="A474" s="2" t="s">
        <v>233</v>
      </c>
      <c r="B474" s="9" t="s">
        <v>313</v>
      </c>
      <c r="C474" s="9" t="s">
        <v>6</v>
      </c>
      <c r="D474" s="9"/>
      <c r="E474" s="9"/>
      <c r="F474" s="10">
        <f>F475</f>
        <v>7.3</v>
      </c>
    </row>
    <row r="475" spans="1:6" ht="37.5">
      <c r="A475" s="8" t="s">
        <v>12</v>
      </c>
      <c r="B475" s="9" t="s">
        <v>313</v>
      </c>
      <c r="C475" s="9" t="s">
        <v>13</v>
      </c>
      <c r="D475" s="9"/>
      <c r="E475" s="9"/>
      <c r="F475" s="10">
        <f>F476</f>
        <v>7.3</v>
      </c>
    </row>
    <row r="476" spans="1:6">
      <c r="A476" s="8" t="s">
        <v>147</v>
      </c>
      <c r="B476" s="9" t="s">
        <v>313</v>
      </c>
      <c r="C476" s="9" t="s">
        <v>13</v>
      </c>
      <c r="D476" s="9" t="s">
        <v>5</v>
      </c>
      <c r="E476" s="11"/>
      <c r="F476" s="10">
        <f>F477</f>
        <v>7.3</v>
      </c>
    </row>
    <row r="477" spans="1:6">
      <c r="A477" s="8" t="s">
        <v>146</v>
      </c>
      <c r="B477" s="9" t="s">
        <v>313</v>
      </c>
      <c r="C477" s="9" t="s">
        <v>13</v>
      </c>
      <c r="D477" s="9" t="s">
        <v>5</v>
      </c>
      <c r="E477" s="9" t="s">
        <v>17</v>
      </c>
      <c r="F477" s="14">
        <v>7.3</v>
      </c>
    </row>
    <row r="478" spans="1:6" ht="75">
      <c r="A478" s="2" t="s">
        <v>242</v>
      </c>
      <c r="B478" s="9" t="s">
        <v>314</v>
      </c>
      <c r="C478" s="9" t="s">
        <v>6</v>
      </c>
      <c r="D478" s="9"/>
      <c r="E478" s="9"/>
      <c r="F478" s="10">
        <f>F479+F482+F485</f>
        <v>1367.4</v>
      </c>
    </row>
    <row r="479" spans="1:6" ht="112.5">
      <c r="A479" s="8" t="s">
        <v>8</v>
      </c>
      <c r="B479" s="9" t="s">
        <v>314</v>
      </c>
      <c r="C479" s="9" t="s">
        <v>9</v>
      </c>
      <c r="D479" s="9"/>
      <c r="E479" s="9"/>
      <c r="F479" s="10">
        <f>F480</f>
        <v>1234.1780000000001</v>
      </c>
    </row>
    <row r="480" spans="1:6">
      <c r="A480" s="8" t="s">
        <v>147</v>
      </c>
      <c r="B480" s="9" t="s">
        <v>314</v>
      </c>
      <c r="C480" s="9">
        <v>100</v>
      </c>
      <c r="D480" s="9" t="s">
        <v>5</v>
      </c>
      <c r="E480" s="11"/>
      <c r="F480" s="10">
        <f>F481</f>
        <v>1234.1780000000001</v>
      </c>
    </row>
    <row r="481" spans="1:6">
      <c r="A481" s="8" t="s">
        <v>123</v>
      </c>
      <c r="B481" s="9" t="s">
        <v>314</v>
      </c>
      <c r="C481" s="9">
        <v>100</v>
      </c>
      <c r="D481" s="9" t="s">
        <v>5</v>
      </c>
      <c r="E481" s="9" t="s">
        <v>20</v>
      </c>
      <c r="F481" s="14">
        <v>1234.1780000000001</v>
      </c>
    </row>
    <row r="482" spans="1:6" ht="37.5">
      <c r="A482" s="8" t="s">
        <v>12</v>
      </c>
      <c r="B482" s="9" t="s">
        <v>314</v>
      </c>
      <c r="C482" s="9" t="s">
        <v>13</v>
      </c>
      <c r="D482" s="9"/>
      <c r="E482" s="9"/>
      <c r="F482" s="10">
        <f>F483</f>
        <v>35.122</v>
      </c>
    </row>
    <row r="483" spans="1:6">
      <c r="A483" s="8" t="s">
        <v>147</v>
      </c>
      <c r="B483" s="9" t="s">
        <v>314</v>
      </c>
      <c r="C483" s="9" t="s">
        <v>13</v>
      </c>
      <c r="D483" s="9" t="s">
        <v>5</v>
      </c>
      <c r="E483" s="11"/>
      <c r="F483" s="10">
        <f>F484</f>
        <v>35.122</v>
      </c>
    </row>
    <row r="484" spans="1:6">
      <c r="A484" s="8" t="s">
        <v>123</v>
      </c>
      <c r="B484" s="9" t="s">
        <v>314</v>
      </c>
      <c r="C484" s="9" t="s">
        <v>13</v>
      </c>
      <c r="D484" s="9" t="s">
        <v>5</v>
      </c>
      <c r="E484" s="9" t="s">
        <v>20</v>
      </c>
      <c r="F484" s="14">
        <v>35.122</v>
      </c>
    </row>
    <row r="485" spans="1:6">
      <c r="A485" s="8" t="s">
        <v>21</v>
      </c>
      <c r="B485" s="9" t="s">
        <v>314</v>
      </c>
      <c r="C485" s="9" t="s">
        <v>22</v>
      </c>
      <c r="D485" s="9"/>
      <c r="E485" s="9"/>
      <c r="F485" s="10">
        <f>F486</f>
        <v>98.1</v>
      </c>
    </row>
    <row r="486" spans="1:6">
      <c r="A486" s="8" t="s">
        <v>147</v>
      </c>
      <c r="B486" s="9" t="s">
        <v>314</v>
      </c>
      <c r="C486" s="9" t="s">
        <v>22</v>
      </c>
      <c r="D486" s="9" t="s">
        <v>5</v>
      </c>
      <c r="E486" s="11"/>
      <c r="F486" s="10">
        <f>F487</f>
        <v>98.1</v>
      </c>
    </row>
    <row r="487" spans="1:6">
      <c r="A487" s="8" t="s">
        <v>123</v>
      </c>
      <c r="B487" s="9" t="s">
        <v>314</v>
      </c>
      <c r="C487" s="9" t="s">
        <v>22</v>
      </c>
      <c r="D487" s="9" t="s">
        <v>5</v>
      </c>
      <c r="E487" s="9" t="s">
        <v>20</v>
      </c>
      <c r="F487" s="14">
        <v>98.1</v>
      </c>
    </row>
    <row r="488" spans="1:6" ht="93.75">
      <c r="A488" s="2" t="s">
        <v>340</v>
      </c>
      <c r="B488" s="9" t="s">
        <v>166</v>
      </c>
      <c r="C488" s="9" t="s">
        <v>6</v>
      </c>
      <c r="D488" s="9"/>
      <c r="E488" s="9"/>
      <c r="F488" s="10">
        <f>F489</f>
        <v>22156.9</v>
      </c>
    </row>
    <row r="489" spans="1:6" ht="37.5">
      <c r="A489" s="8" t="s">
        <v>253</v>
      </c>
      <c r="B489" s="9" t="s">
        <v>166</v>
      </c>
      <c r="C489" s="9" t="s">
        <v>6</v>
      </c>
      <c r="D489" s="9"/>
      <c r="E489" s="9"/>
      <c r="F489" s="10">
        <f>F490</f>
        <v>22156.9</v>
      </c>
    </row>
    <row r="490" spans="1:6" ht="45" customHeight="1">
      <c r="A490" s="19" t="s">
        <v>328</v>
      </c>
      <c r="B490" s="62" t="s">
        <v>329</v>
      </c>
      <c r="C490" s="9"/>
      <c r="D490" s="9"/>
      <c r="E490" s="9"/>
      <c r="F490" s="10">
        <f>F491</f>
        <v>22156.9</v>
      </c>
    </row>
    <row r="491" spans="1:6" ht="37.5">
      <c r="A491" s="8" t="s">
        <v>12</v>
      </c>
      <c r="B491" s="62" t="s">
        <v>329</v>
      </c>
      <c r="C491" s="9" t="s">
        <v>13</v>
      </c>
      <c r="D491" s="9"/>
      <c r="E491" s="9"/>
      <c r="F491" s="10">
        <f>F492</f>
        <v>22156.9</v>
      </c>
    </row>
    <row r="492" spans="1:6">
      <c r="A492" s="8" t="s">
        <v>133</v>
      </c>
      <c r="B492" s="62" t="s">
        <v>329</v>
      </c>
      <c r="C492" s="9" t="s">
        <v>13</v>
      </c>
      <c r="D492" s="9" t="s">
        <v>16</v>
      </c>
      <c r="E492" s="11"/>
      <c r="F492" s="10">
        <f>F493</f>
        <v>22156.9</v>
      </c>
    </row>
    <row r="493" spans="1:6">
      <c r="A493" s="8" t="s">
        <v>134</v>
      </c>
      <c r="B493" s="62" t="s">
        <v>329</v>
      </c>
      <c r="C493" s="9" t="s">
        <v>13</v>
      </c>
      <c r="D493" s="9" t="s">
        <v>16</v>
      </c>
      <c r="E493" s="9" t="s">
        <v>29</v>
      </c>
      <c r="F493" s="25">
        <v>22156.9</v>
      </c>
    </row>
    <row r="494" spans="1:6" ht="19.5">
      <c r="A494" s="22" t="s">
        <v>85</v>
      </c>
      <c r="B494" s="23"/>
      <c r="C494" s="23"/>
      <c r="D494" s="23"/>
      <c r="E494" s="23"/>
      <c r="F494" s="24">
        <f>F18+F22+F116+F149+F170+F206+F256+F263+F293+F305+F317+F363+F488+F190+F161+F273+F269+F329+F323+F281+F277+F345</f>
        <v>2157532.73</v>
      </c>
    </row>
    <row r="496" spans="1:6" ht="63" customHeight="1"/>
  </sheetData>
  <autoFilter ref="A17:F494"/>
  <mergeCells count="8">
    <mergeCell ref="A14:F14"/>
    <mergeCell ref="A13:F13"/>
    <mergeCell ref="B1:F1"/>
    <mergeCell ref="B2:F6"/>
    <mergeCell ref="A9:F9"/>
    <mergeCell ref="A10:F10"/>
    <mergeCell ref="A11:F11"/>
    <mergeCell ref="A12:F12"/>
  </mergeCells>
  <pageMargins left="0.51181102362204722" right="0.19685039370078741" top="0.35433070866141736" bottom="0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3"/>
  <sheetViews>
    <sheetView zoomScale="69" zoomScaleNormal="69" workbookViewId="0">
      <selection activeCell="O17" sqref="O17"/>
    </sheetView>
  </sheetViews>
  <sheetFormatPr defaultRowHeight="18.75"/>
  <cols>
    <col min="1" max="1" width="57.28515625" style="51" customWidth="1"/>
    <col min="2" max="2" width="17.42578125" style="63" customWidth="1"/>
    <col min="3" max="3" width="9.140625" style="63"/>
    <col min="4" max="4" width="10.140625" style="63" customWidth="1"/>
    <col min="5" max="5" width="7.7109375" style="63" customWidth="1"/>
    <col min="6" max="6" width="17.5703125" style="6" customWidth="1"/>
    <col min="7" max="7" width="16.7109375" style="53" customWidth="1"/>
    <col min="8" max="16384" width="9.140625" style="53"/>
  </cols>
  <sheetData>
    <row r="1" spans="1:7" ht="18.75" customHeight="1">
      <c r="B1" s="52"/>
      <c r="C1" s="52"/>
      <c r="D1" s="52"/>
      <c r="E1" s="52"/>
      <c r="F1" s="52"/>
    </row>
    <row r="2" spans="1:7" ht="18.75" customHeight="1">
      <c r="B2" s="52"/>
      <c r="C2" s="52"/>
      <c r="D2" s="52"/>
      <c r="E2" s="52"/>
      <c r="F2" s="54" t="s">
        <v>210</v>
      </c>
    </row>
    <row r="3" spans="1:7" ht="18.75" customHeight="1">
      <c r="A3" s="78" t="s">
        <v>112</v>
      </c>
      <c r="B3" s="78"/>
      <c r="C3" s="78"/>
      <c r="D3" s="78"/>
      <c r="E3" s="78"/>
      <c r="F3" s="78"/>
    </row>
    <row r="4" spans="1:7" ht="18.75" customHeight="1">
      <c r="A4" s="78" t="s">
        <v>148</v>
      </c>
      <c r="B4" s="78"/>
      <c r="C4" s="78"/>
      <c r="D4" s="78"/>
      <c r="E4" s="78"/>
      <c r="F4" s="78"/>
      <c r="G4" s="78"/>
    </row>
    <row r="5" spans="1:7" ht="18.75" customHeight="1">
      <c r="A5" s="78" t="s">
        <v>149</v>
      </c>
      <c r="B5" s="78"/>
      <c r="C5" s="78"/>
      <c r="D5" s="78"/>
      <c r="E5" s="78"/>
      <c r="F5" s="78"/>
      <c r="G5" s="78"/>
    </row>
    <row r="6" spans="1:7" ht="18.75" customHeight="1">
      <c r="A6" s="78" t="s">
        <v>150</v>
      </c>
      <c r="B6" s="78"/>
      <c r="C6" s="78"/>
      <c r="D6" s="78"/>
      <c r="E6" s="78"/>
      <c r="F6" s="78"/>
      <c r="G6" s="78"/>
    </row>
    <row r="7" spans="1:7" ht="18.75" customHeight="1">
      <c r="A7" s="78" t="s">
        <v>151</v>
      </c>
      <c r="B7" s="78"/>
      <c r="C7" s="78"/>
      <c r="D7" s="78"/>
      <c r="E7" s="78"/>
      <c r="F7" s="78"/>
      <c r="G7" s="78"/>
    </row>
    <row r="8" spans="1:7" ht="18.75" customHeight="1">
      <c r="A8" s="78" t="s">
        <v>317</v>
      </c>
      <c r="B8" s="78"/>
      <c r="C8" s="78"/>
      <c r="D8" s="78"/>
      <c r="E8" s="78"/>
      <c r="F8" s="78"/>
      <c r="G8" s="78"/>
    </row>
    <row r="9" spans="1:7" ht="18.75" customHeight="1">
      <c r="A9" s="70"/>
      <c r="B9" s="70"/>
      <c r="C9" s="70"/>
      <c r="D9" s="70"/>
      <c r="E9" s="70"/>
      <c r="F9" s="70"/>
    </row>
    <row r="10" spans="1:7" ht="18.75" customHeight="1">
      <c r="A10" s="70"/>
      <c r="B10" s="70"/>
      <c r="C10" s="70"/>
      <c r="D10" s="70"/>
      <c r="E10" s="70"/>
      <c r="F10" s="53"/>
      <c r="G10" s="6" t="s">
        <v>285</v>
      </c>
    </row>
    <row r="11" spans="1:7">
      <c r="A11" s="77" t="s">
        <v>0</v>
      </c>
      <c r="B11" s="77" t="s">
        <v>2</v>
      </c>
      <c r="C11" s="77" t="s">
        <v>3</v>
      </c>
      <c r="D11" s="77" t="s">
        <v>111</v>
      </c>
      <c r="E11" s="77" t="s">
        <v>1</v>
      </c>
      <c r="F11" s="79" t="s">
        <v>4</v>
      </c>
      <c r="G11" s="79"/>
    </row>
    <row r="12" spans="1:7">
      <c r="A12" s="77"/>
      <c r="B12" s="77"/>
      <c r="C12" s="77"/>
      <c r="D12" s="77"/>
      <c r="E12" s="77"/>
      <c r="F12" s="55" t="s">
        <v>269</v>
      </c>
      <c r="G12" s="55" t="s">
        <v>316</v>
      </c>
    </row>
    <row r="13" spans="1:7" ht="206.25">
      <c r="A13" s="56" t="s">
        <v>216</v>
      </c>
      <c r="B13" s="34" t="s">
        <v>282</v>
      </c>
      <c r="C13" s="34"/>
      <c r="D13" s="34"/>
      <c r="E13" s="34"/>
      <c r="F13" s="14">
        <f t="shared" ref="F13:G15" si="0">F14</f>
        <v>617.20000000000005</v>
      </c>
      <c r="G13" s="14">
        <f t="shared" si="0"/>
        <v>641.20000000000005</v>
      </c>
    </row>
    <row r="14" spans="1:7" ht="37.5">
      <c r="A14" s="15" t="s">
        <v>12</v>
      </c>
      <c r="B14" s="34" t="s">
        <v>282</v>
      </c>
      <c r="C14" s="34">
        <v>200</v>
      </c>
      <c r="D14" s="34"/>
      <c r="E14" s="34"/>
      <c r="F14" s="14">
        <f t="shared" si="0"/>
        <v>617.20000000000005</v>
      </c>
      <c r="G14" s="14">
        <f t="shared" si="0"/>
        <v>641.20000000000005</v>
      </c>
    </row>
    <row r="15" spans="1:7">
      <c r="A15" s="15" t="s">
        <v>113</v>
      </c>
      <c r="B15" s="34" t="s">
        <v>282</v>
      </c>
      <c r="C15" s="57">
        <v>200</v>
      </c>
      <c r="D15" s="57" t="s">
        <v>29</v>
      </c>
      <c r="E15" s="57"/>
      <c r="F15" s="14">
        <f t="shared" si="0"/>
        <v>617.20000000000005</v>
      </c>
      <c r="G15" s="14">
        <f t="shared" si="0"/>
        <v>641.20000000000005</v>
      </c>
    </row>
    <row r="16" spans="1:7">
      <c r="A16" s="15" t="s">
        <v>114</v>
      </c>
      <c r="B16" s="34" t="s">
        <v>282</v>
      </c>
      <c r="C16" s="57" t="s">
        <v>13</v>
      </c>
      <c r="D16" s="57" t="s">
        <v>29</v>
      </c>
      <c r="E16" s="57" t="s">
        <v>30</v>
      </c>
      <c r="F16" s="14">
        <v>617.20000000000005</v>
      </c>
      <c r="G16" s="14">
        <v>641.20000000000005</v>
      </c>
    </row>
    <row r="17" spans="1:7" ht="75">
      <c r="A17" s="15" t="s">
        <v>330</v>
      </c>
      <c r="B17" s="34" t="s">
        <v>87</v>
      </c>
      <c r="C17" s="34"/>
      <c r="D17" s="34"/>
      <c r="E17" s="34"/>
      <c r="F17" s="14">
        <f>F18+F38+F87+F109</f>
        <v>1355407.8759999999</v>
      </c>
      <c r="G17" s="14">
        <f>G18+G38+G87+G109</f>
        <v>1440944.476</v>
      </c>
    </row>
    <row r="18" spans="1:7">
      <c r="A18" s="3" t="s">
        <v>345</v>
      </c>
      <c r="B18" s="34" t="s">
        <v>88</v>
      </c>
      <c r="C18" s="34" t="s">
        <v>6</v>
      </c>
      <c r="D18" s="34"/>
      <c r="E18" s="34"/>
      <c r="F18" s="14">
        <f>F19+F24+F29</f>
        <v>424844.97600000002</v>
      </c>
      <c r="G18" s="14">
        <f>G19+G24+G29</f>
        <v>452504.788</v>
      </c>
    </row>
    <row r="19" spans="1:7" ht="112.5">
      <c r="A19" s="15" t="s">
        <v>346</v>
      </c>
      <c r="B19" s="34" t="s">
        <v>89</v>
      </c>
      <c r="C19" s="34"/>
      <c r="D19" s="34"/>
      <c r="E19" s="34"/>
      <c r="F19" s="14">
        <f t="shared" ref="F19:G22" si="1">F20</f>
        <v>118095.2</v>
      </c>
      <c r="G19" s="14">
        <f t="shared" si="1"/>
        <v>129904.7</v>
      </c>
    </row>
    <row r="20" spans="1:7" ht="112.5">
      <c r="A20" s="15" t="s">
        <v>26</v>
      </c>
      <c r="B20" s="34" t="s">
        <v>96</v>
      </c>
      <c r="C20" s="34" t="s">
        <v>6</v>
      </c>
      <c r="D20" s="34"/>
      <c r="E20" s="34"/>
      <c r="F20" s="14">
        <f t="shared" si="1"/>
        <v>118095.2</v>
      </c>
      <c r="G20" s="14">
        <f t="shared" si="1"/>
        <v>129904.7</v>
      </c>
    </row>
    <row r="21" spans="1:7" ht="56.25">
      <c r="A21" s="15" t="s">
        <v>24</v>
      </c>
      <c r="B21" s="34" t="s">
        <v>96</v>
      </c>
      <c r="C21" s="34" t="s">
        <v>25</v>
      </c>
      <c r="D21" s="34"/>
      <c r="E21" s="34"/>
      <c r="F21" s="14">
        <f t="shared" si="1"/>
        <v>118095.2</v>
      </c>
      <c r="G21" s="14">
        <f t="shared" si="1"/>
        <v>129904.7</v>
      </c>
    </row>
    <row r="22" spans="1:7">
      <c r="A22" s="15" t="s">
        <v>115</v>
      </c>
      <c r="B22" s="34" t="s">
        <v>96</v>
      </c>
      <c r="C22" s="34">
        <v>600</v>
      </c>
      <c r="D22" s="57" t="s">
        <v>30</v>
      </c>
      <c r="E22" s="57"/>
      <c r="F22" s="14">
        <f t="shared" si="1"/>
        <v>118095.2</v>
      </c>
      <c r="G22" s="14">
        <f t="shared" si="1"/>
        <v>129904.7</v>
      </c>
    </row>
    <row r="23" spans="1:7">
      <c r="A23" s="15" t="s">
        <v>116</v>
      </c>
      <c r="B23" s="34" t="s">
        <v>96</v>
      </c>
      <c r="C23" s="34">
        <v>600</v>
      </c>
      <c r="D23" s="57" t="s">
        <v>30</v>
      </c>
      <c r="E23" s="57" t="s">
        <v>5</v>
      </c>
      <c r="F23" s="14">
        <v>118095.2</v>
      </c>
      <c r="G23" s="10">
        <v>129904.7</v>
      </c>
    </row>
    <row r="24" spans="1:7" ht="75">
      <c r="A24" s="15" t="s">
        <v>347</v>
      </c>
      <c r="B24" s="34" t="s">
        <v>179</v>
      </c>
      <c r="C24" s="34"/>
      <c r="D24" s="34"/>
      <c r="E24" s="34"/>
      <c r="F24" s="14">
        <f t="shared" ref="F24:G27" si="2">F25</f>
        <v>50</v>
      </c>
      <c r="G24" s="14">
        <f t="shared" si="2"/>
        <v>50</v>
      </c>
    </row>
    <row r="25" spans="1:7" ht="37.5">
      <c r="A25" s="15" t="s">
        <v>202</v>
      </c>
      <c r="B25" s="34" t="s">
        <v>192</v>
      </c>
      <c r="C25" s="34"/>
      <c r="D25" s="34"/>
      <c r="E25" s="34"/>
      <c r="F25" s="14">
        <f t="shared" si="2"/>
        <v>50</v>
      </c>
      <c r="G25" s="14">
        <f t="shared" si="2"/>
        <v>50</v>
      </c>
    </row>
    <row r="26" spans="1:7" ht="37.5">
      <c r="A26" s="15" t="s">
        <v>12</v>
      </c>
      <c r="B26" s="34" t="s">
        <v>192</v>
      </c>
      <c r="C26" s="34">
        <v>200</v>
      </c>
      <c r="D26" s="34"/>
      <c r="E26" s="34"/>
      <c r="F26" s="14">
        <f t="shared" si="2"/>
        <v>50</v>
      </c>
      <c r="G26" s="14">
        <f t="shared" si="2"/>
        <v>50</v>
      </c>
    </row>
    <row r="27" spans="1:7">
      <c r="A27" s="15" t="s">
        <v>115</v>
      </c>
      <c r="B27" s="34" t="s">
        <v>192</v>
      </c>
      <c r="C27" s="34">
        <v>200</v>
      </c>
      <c r="D27" s="34" t="s">
        <v>30</v>
      </c>
      <c r="E27" s="57"/>
      <c r="F27" s="14">
        <f t="shared" si="2"/>
        <v>50</v>
      </c>
      <c r="G27" s="14">
        <f t="shared" si="2"/>
        <v>50</v>
      </c>
    </row>
    <row r="28" spans="1:7">
      <c r="A28" s="15" t="s">
        <v>117</v>
      </c>
      <c r="B28" s="34" t="s">
        <v>192</v>
      </c>
      <c r="C28" s="34">
        <v>200</v>
      </c>
      <c r="D28" s="34" t="s">
        <v>30</v>
      </c>
      <c r="E28" s="34" t="s">
        <v>29</v>
      </c>
      <c r="F28" s="14">
        <v>50</v>
      </c>
      <c r="G28" s="14">
        <v>50</v>
      </c>
    </row>
    <row r="29" spans="1:7" ht="37.5">
      <c r="A29" s="15" t="s">
        <v>348</v>
      </c>
      <c r="B29" s="34" t="s">
        <v>90</v>
      </c>
      <c r="C29" s="34"/>
      <c r="D29" s="34"/>
      <c r="E29" s="34"/>
      <c r="F29" s="14">
        <f>F34+F30</f>
        <v>306699.77600000001</v>
      </c>
      <c r="G29" s="14">
        <f>G34+G30</f>
        <v>322550.08799999999</v>
      </c>
    </row>
    <row r="30" spans="1:7" ht="37.5">
      <c r="A30" s="15" t="s">
        <v>274</v>
      </c>
      <c r="B30" s="1" t="s">
        <v>273</v>
      </c>
      <c r="C30" s="34"/>
      <c r="D30" s="34"/>
      <c r="E30" s="34"/>
      <c r="F30" s="14">
        <f t="shared" ref="F30:G32" si="3">F31</f>
        <v>62307.875999999997</v>
      </c>
      <c r="G30" s="14">
        <f t="shared" si="3"/>
        <v>58606.788</v>
      </c>
    </row>
    <row r="31" spans="1:7" ht="56.25">
      <c r="A31" s="15" t="s">
        <v>24</v>
      </c>
      <c r="B31" s="1" t="s">
        <v>273</v>
      </c>
      <c r="C31" s="34">
        <v>600</v>
      </c>
      <c r="D31" s="34"/>
      <c r="E31" s="34"/>
      <c r="F31" s="14">
        <f t="shared" si="3"/>
        <v>62307.875999999997</v>
      </c>
      <c r="G31" s="14">
        <f t="shared" si="3"/>
        <v>58606.788</v>
      </c>
    </row>
    <row r="32" spans="1:7">
      <c r="A32" s="15" t="s">
        <v>115</v>
      </c>
      <c r="B32" s="1" t="s">
        <v>273</v>
      </c>
      <c r="C32" s="34">
        <v>600</v>
      </c>
      <c r="D32" s="57" t="s">
        <v>30</v>
      </c>
      <c r="E32" s="57"/>
      <c r="F32" s="14">
        <f t="shared" si="3"/>
        <v>62307.875999999997</v>
      </c>
      <c r="G32" s="14">
        <f t="shared" si="3"/>
        <v>58606.788</v>
      </c>
    </row>
    <row r="33" spans="1:7">
      <c r="A33" s="15" t="s">
        <v>116</v>
      </c>
      <c r="B33" s="1" t="s">
        <v>273</v>
      </c>
      <c r="C33" s="34">
        <v>600</v>
      </c>
      <c r="D33" s="57" t="s">
        <v>30</v>
      </c>
      <c r="E33" s="57" t="s">
        <v>5</v>
      </c>
      <c r="F33" s="14">
        <v>62307.875999999997</v>
      </c>
      <c r="G33" s="14">
        <f>65006.788-6400</f>
        <v>58606.788</v>
      </c>
    </row>
    <row r="34" spans="1:7" ht="37.5">
      <c r="A34" s="15" t="s">
        <v>203</v>
      </c>
      <c r="B34" s="34" t="s">
        <v>194</v>
      </c>
      <c r="C34" s="34"/>
      <c r="D34" s="34"/>
      <c r="E34" s="34"/>
      <c r="F34" s="14">
        <f t="shared" ref="F34:G36" si="4">F35</f>
        <v>244391.9</v>
      </c>
      <c r="G34" s="14">
        <f t="shared" si="4"/>
        <v>263943.3</v>
      </c>
    </row>
    <row r="35" spans="1:7" ht="56.25">
      <c r="A35" s="15" t="s">
        <v>24</v>
      </c>
      <c r="B35" s="34" t="s">
        <v>194</v>
      </c>
      <c r="C35" s="34">
        <v>600</v>
      </c>
      <c r="D35" s="34"/>
      <c r="E35" s="34"/>
      <c r="F35" s="14">
        <f t="shared" si="4"/>
        <v>244391.9</v>
      </c>
      <c r="G35" s="14">
        <f t="shared" si="4"/>
        <v>263943.3</v>
      </c>
    </row>
    <row r="36" spans="1:7">
      <c r="A36" s="15" t="s">
        <v>115</v>
      </c>
      <c r="B36" s="34" t="s">
        <v>194</v>
      </c>
      <c r="C36" s="34">
        <v>600</v>
      </c>
      <c r="D36" s="34" t="s">
        <v>30</v>
      </c>
      <c r="E36" s="57"/>
      <c r="F36" s="14">
        <f t="shared" si="4"/>
        <v>244391.9</v>
      </c>
      <c r="G36" s="14">
        <f t="shared" si="4"/>
        <v>263943.3</v>
      </c>
    </row>
    <row r="37" spans="1:7">
      <c r="A37" s="15" t="s">
        <v>116</v>
      </c>
      <c r="B37" s="34" t="s">
        <v>194</v>
      </c>
      <c r="C37" s="34">
        <v>600</v>
      </c>
      <c r="D37" s="34" t="s">
        <v>30</v>
      </c>
      <c r="E37" s="57" t="s">
        <v>5</v>
      </c>
      <c r="F37" s="14">
        <v>244391.9</v>
      </c>
      <c r="G37" s="14">
        <v>263943.3</v>
      </c>
    </row>
    <row r="38" spans="1:7">
      <c r="A38" s="3" t="s">
        <v>345</v>
      </c>
      <c r="B38" s="34" t="s">
        <v>91</v>
      </c>
      <c r="C38" s="34"/>
      <c r="D38" s="34"/>
      <c r="E38" s="34"/>
      <c r="F38" s="14">
        <f>F39+F48+F71+F83</f>
        <v>856195.29999999993</v>
      </c>
      <c r="G38" s="14">
        <f>G39+G48+G71+G83</f>
        <v>914207.28800000006</v>
      </c>
    </row>
    <row r="39" spans="1:7" ht="37.5">
      <c r="A39" s="15" t="s">
        <v>349</v>
      </c>
      <c r="B39" s="34" t="s">
        <v>92</v>
      </c>
      <c r="C39" s="34"/>
      <c r="D39" s="34"/>
      <c r="E39" s="34"/>
      <c r="F39" s="14">
        <f>F40+F44</f>
        <v>516708.2</v>
      </c>
      <c r="G39" s="14">
        <f>G40+G44</f>
        <v>545642.88800000004</v>
      </c>
    </row>
    <row r="40" spans="1:7" ht="56.25">
      <c r="A40" s="15" t="s">
        <v>204</v>
      </c>
      <c r="B40" s="34" t="s">
        <v>93</v>
      </c>
      <c r="C40" s="34"/>
      <c r="D40" s="34"/>
      <c r="E40" s="34"/>
      <c r="F40" s="14">
        <f t="shared" ref="F40:G42" si="5">F41</f>
        <v>134905.70000000001</v>
      </c>
      <c r="G40" s="14">
        <f t="shared" si="5"/>
        <v>126615.98800000001</v>
      </c>
    </row>
    <row r="41" spans="1:7" ht="56.25">
      <c r="A41" s="15" t="s">
        <v>24</v>
      </c>
      <c r="B41" s="34" t="s">
        <v>93</v>
      </c>
      <c r="C41" s="34">
        <v>600</v>
      </c>
      <c r="D41" s="34"/>
      <c r="E41" s="34"/>
      <c r="F41" s="14">
        <f t="shared" si="5"/>
        <v>134905.70000000001</v>
      </c>
      <c r="G41" s="14">
        <f t="shared" si="5"/>
        <v>126615.98800000001</v>
      </c>
    </row>
    <row r="42" spans="1:7">
      <c r="A42" s="15" t="s">
        <v>115</v>
      </c>
      <c r="B42" s="34" t="s">
        <v>93</v>
      </c>
      <c r="C42" s="34">
        <v>600</v>
      </c>
      <c r="D42" s="34" t="s">
        <v>30</v>
      </c>
      <c r="E42" s="57"/>
      <c r="F42" s="14">
        <f t="shared" si="5"/>
        <v>134905.70000000001</v>
      </c>
      <c r="G42" s="14">
        <f t="shared" si="5"/>
        <v>126615.98800000001</v>
      </c>
    </row>
    <row r="43" spans="1:7">
      <c r="A43" s="15" t="s">
        <v>118</v>
      </c>
      <c r="B43" s="34" t="s">
        <v>93</v>
      </c>
      <c r="C43" s="34">
        <v>600</v>
      </c>
      <c r="D43" s="34" t="s">
        <v>30</v>
      </c>
      <c r="E43" s="34" t="s">
        <v>7</v>
      </c>
      <c r="F43" s="14">
        <f>146005.7-11100</f>
        <v>134905.70000000001</v>
      </c>
      <c r="G43" s="14">
        <f>137735.388-11100-19.4</f>
        <v>126615.98800000001</v>
      </c>
    </row>
    <row r="44" spans="1:7" ht="75">
      <c r="A44" s="19" t="s">
        <v>205</v>
      </c>
      <c r="B44" s="34" t="s">
        <v>195</v>
      </c>
      <c r="C44" s="34"/>
      <c r="D44" s="34"/>
      <c r="E44" s="34"/>
      <c r="F44" s="14">
        <f t="shared" ref="F44:G46" si="6">F45</f>
        <v>381802.5</v>
      </c>
      <c r="G44" s="14">
        <f t="shared" si="6"/>
        <v>419026.9</v>
      </c>
    </row>
    <row r="45" spans="1:7" ht="75">
      <c r="A45" s="15" t="s">
        <v>201</v>
      </c>
      <c r="B45" s="34" t="s">
        <v>195</v>
      </c>
      <c r="C45" s="34">
        <v>600</v>
      </c>
      <c r="D45" s="34"/>
      <c r="E45" s="34"/>
      <c r="F45" s="14">
        <f t="shared" si="6"/>
        <v>381802.5</v>
      </c>
      <c r="G45" s="14">
        <f t="shared" si="6"/>
        <v>419026.9</v>
      </c>
    </row>
    <row r="46" spans="1:7">
      <c r="A46" s="15" t="s">
        <v>115</v>
      </c>
      <c r="B46" s="34" t="s">
        <v>195</v>
      </c>
      <c r="C46" s="34">
        <v>600</v>
      </c>
      <c r="D46" s="34" t="s">
        <v>30</v>
      </c>
      <c r="E46" s="57"/>
      <c r="F46" s="14">
        <f t="shared" si="6"/>
        <v>381802.5</v>
      </c>
      <c r="G46" s="14">
        <f t="shared" si="6"/>
        <v>419026.9</v>
      </c>
    </row>
    <row r="47" spans="1:7">
      <c r="A47" s="15" t="s">
        <v>118</v>
      </c>
      <c r="B47" s="34" t="s">
        <v>195</v>
      </c>
      <c r="C47" s="34">
        <v>600</v>
      </c>
      <c r="D47" s="34" t="s">
        <v>30</v>
      </c>
      <c r="E47" s="34" t="s">
        <v>7</v>
      </c>
      <c r="F47" s="14">
        <v>381802.5</v>
      </c>
      <c r="G47" s="14">
        <v>419026.9</v>
      </c>
    </row>
    <row r="48" spans="1:7" ht="187.5">
      <c r="A48" s="15" t="s">
        <v>350</v>
      </c>
      <c r="B48" s="34" t="s">
        <v>94</v>
      </c>
      <c r="C48" s="34"/>
      <c r="D48" s="34"/>
      <c r="E48" s="34"/>
      <c r="F48" s="14">
        <f>F49+F53+F60+F67</f>
        <v>287216.69999999995</v>
      </c>
      <c r="G48" s="14">
        <f>G49+G53+G60+G67</f>
        <v>315169.60000000003</v>
      </c>
    </row>
    <row r="49" spans="1:7" ht="168.75">
      <c r="A49" s="15" t="s">
        <v>27</v>
      </c>
      <c r="B49" s="34" t="s">
        <v>95</v>
      </c>
      <c r="C49" s="34" t="s">
        <v>6</v>
      </c>
      <c r="D49" s="34"/>
      <c r="E49" s="34"/>
      <c r="F49" s="14">
        <f t="shared" ref="F49:G51" si="7">F50</f>
        <v>275719.5</v>
      </c>
      <c r="G49" s="14">
        <f t="shared" si="7"/>
        <v>302593.2</v>
      </c>
    </row>
    <row r="50" spans="1:7" ht="56.25">
      <c r="A50" s="15" t="s">
        <v>24</v>
      </c>
      <c r="B50" s="34" t="s">
        <v>95</v>
      </c>
      <c r="C50" s="34" t="s">
        <v>25</v>
      </c>
      <c r="D50" s="34"/>
      <c r="E50" s="34"/>
      <c r="F50" s="14">
        <f t="shared" si="7"/>
        <v>275719.5</v>
      </c>
      <c r="G50" s="14">
        <f t="shared" si="7"/>
        <v>302593.2</v>
      </c>
    </row>
    <row r="51" spans="1:7">
      <c r="A51" s="15" t="s">
        <v>115</v>
      </c>
      <c r="B51" s="34" t="s">
        <v>95</v>
      </c>
      <c r="C51" s="34" t="s">
        <v>25</v>
      </c>
      <c r="D51" s="34" t="s">
        <v>30</v>
      </c>
      <c r="E51" s="57"/>
      <c r="F51" s="14">
        <f t="shared" si="7"/>
        <v>275719.5</v>
      </c>
      <c r="G51" s="14">
        <f t="shared" si="7"/>
        <v>302593.2</v>
      </c>
    </row>
    <row r="52" spans="1:7">
      <c r="A52" s="15" t="s">
        <v>118</v>
      </c>
      <c r="B52" s="34" t="s">
        <v>95</v>
      </c>
      <c r="C52" s="34" t="s">
        <v>25</v>
      </c>
      <c r="D52" s="34" t="s">
        <v>30</v>
      </c>
      <c r="E52" s="34" t="s">
        <v>7</v>
      </c>
      <c r="F52" s="14">
        <v>275719.5</v>
      </c>
      <c r="G52" s="10">
        <v>302593.2</v>
      </c>
    </row>
    <row r="53" spans="1:7" ht="56.25">
      <c r="A53" s="2" t="s">
        <v>217</v>
      </c>
      <c r="B53" s="34" t="s">
        <v>103</v>
      </c>
      <c r="C53" s="34"/>
      <c r="D53" s="34"/>
      <c r="E53" s="34"/>
      <c r="F53" s="14">
        <f>F54+F57</f>
        <v>10914.1</v>
      </c>
      <c r="G53" s="14">
        <f>G54+G57</f>
        <v>11964.7</v>
      </c>
    </row>
    <row r="54" spans="1:7" ht="112.5">
      <c r="A54" s="15" t="s">
        <v>8</v>
      </c>
      <c r="B54" s="34" t="s">
        <v>103</v>
      </c>
      <c r="C54" s="34">
        <v>100</v>
      </c>
      <c r="D54" s="34"/>
      <c r="E54" s="34"/>
      <c r="F54" s="14">
        <f>F55</f>
        <v>10477.337</v>
      </c>
      <c r="G54" s="14">
        <f>G55</f>
        <v>11527.937</v>
      </c>
    </row>
    <row r="55" spans="1:7">
      <c r="A55" s="15" t="s">
        <v>115</v>
      </c>
      <c r="B55" s="34" t="s">
        <v>103</v>
      </c>
      <c r="C55" s="57" t="s">
        <v>9</v>
      </c>
      <c r="D55" s="57" t="s">
        <v>30</v>
      </c>
      <c r="E55" s="57"/>
      <c r="F55" s="14">
        <f>F56</f>
        <v>10477.337</v>
      </c>
      <c r="G55" s="14">
        <f>G56</f>
        <v>11527.937</v>
      </c>
    </row>
    <row r="56" spans="1:7">
      <c r="A56" s="15" t="s">
        <v>117</v>
      </c>
      <c r="B56" s="34" t="s">
        <v>103</v>
      </c>
      <c r="C56" s="57" t="s">
        <v>9</v>
      </c>
      <c r="D56" s="57" t="s">
        <v>30</v>
      </c>
      <c r="E56" s="57" t="s">
        <v>29</v>
      </c>
      <c r="F56" s="14">
        <v>10477.337</v>
      </c>
      <c r="G56" s="14">
        <v>11527.937</v>
      </c>
    </row>
    <row r="57" spans="1:7" ht="37.5">
      <c r="A57" s="15" t="s">
        <v>12</v>
      </c>
      <c r="B57" s="34" t="s">
        <v>103</v>
      </c>
      <c r="C57" s="34">
        <v>200</v>
      </c>
      <c r="D57" s="34"/>
      <c r="E57" s="34"/>
      <c r="F57" s="14">
        <f>F58</f>
        <v>436.76299999999998</v>
      </c>
      <c r="G57" s="14">
        <f>G58</f>
        <v>436.76299999999998</v>
      </c>
    </row>
    <row r="58" spans="1:7">
      <c r="A58" s="15" t="s">
        <v>115</v>
      </c>
      <c r="B58" s="34" t="s">
        <v>103</v>
      </c>
      <c r="C58" s="34">
        <v>200</v>
      </c>
      <c r="D58" s="57" t="s">
        <v>30</v>
      </c>
      <c r="E58" s="57"/>
      <c r="F58" s="14">
        <f>F59</f>
        <v>436.76299999999998</v>
      </c>
      <c r="G58" s="14">
        <f>G59</f>
        <v>436.76299999999998</v>
      </c>
    </row>
    <row r="59" spans="1:7">
      <c r="A59" s="15" t="s">
        <v>117</v>
      </c>
      <c r="B59" s="34" t="s">
        <v>103</v>
      </c>
      <c r="C59" s="34">
        <v>200</v>
      </c>
      <c r="D59" s="34" t="s">
        <v>30</v>
      </c>
      <c r="E59" s="34" t="s">
        <v>29</v>
      </c>
      <c r="F59" s="14">
        <v>436.76299999999998</v>
      </c>
      <c r="G59" s="14">
        <v>436.76299999999998</v>
      </c>
    </row>
    <row r="60" spans="1:7" ht="37.5">
      <c r="A60" s="2" t="s">
        <v>218</v>
      </c>
      <c r="B60" s="34" t="s">
        <v>47</v>
      </c>
      <c r="C60" s="34" t="s">
        <v>6</v>
      </c>
      <c r="D60" s="34"/>
      <c r="E60" s="34"/>
      <c r="F60" s="14">
        <f>F61+F64</f>
        <v>583.09999999999991</v>
      </c>
      <c r="G60" s="14">
        <f>G61+G64</f>
        <v>611.70000000000005</v>
      </c>
    </row>
    <row r="61" spans="1:7" ht="112.5">
      <c r="A61" s="15" t="s">
        <v>8</v>
      </c>
      <c r="B61" s="34" t="s">
        <v>47</v>
      </c>
      <c r="C61" s="34" t="s">
        <v>9</v>
      </c>
      <c r="D61" s="34"/>
      <c r="E61" s="34"/>
      <c r="F61" s="14">
        <f>F62</f>
        <v>556.58799999999997</v>
      </c>
      <c r="G61" s="14">
        <f>G62</f>
        <v>584.41800000000001</v>
      </c>
    </row>
    <row r="62" spans="1:7">
      <c r="A62" s="15" t="s">
        <v>147</v>
      </c>
      <c r="B62" s="34" t="s">
        <v>47</v>
      </c>
      <c r="C62" s="34">
        <v>100</v>
      </c>
      <c r="D62" s="57" t="s">
        <v>5</v>
      </c>
      <c r="E62" s="57"/>
      <c r="F62" s="14">
        <f>F63</f>
        <v>556.58799999999997</v>
      </c>
      <c r="G62" s="14">
        <f>G63</f>
        <v>584.41800000000001</v>
      </c>
    </row>
    <row r="63" spans="1:7" ht="93.75">
      <c r="A63" s="15" t="s">
        <v>119</v>
      </c>
      <c r="B63" s="34" t="s">
        <v>47</v>
      </c>
      <c r="C63" s="34">
        <v>100</v>
      </c>
      <c r="D63" s="57" t="s">
        <v>5</v>
      </c>
      <c r="E63" s="57" t="s">
        <v>16</v>
      </c>
      <c r="F63" s="14">
        <v>556.58799999999997</v>
      </c>
      <c r="G63" s="14">
        <v>584.41800000000001</v>
      </c>
    </row>
    <row r="64" spans="1:7" ht="37.5">
      <c r="A64" s="15" t="s">
        <v>12</v>
      </c>
      <c r="B64" s="34" t="s">
        <v>47</v>
      </c>
      <c r="C64" s="34" t="s">
        <v>13</v>
      </c>
      <c r="D64" s="34"/>
      <c r="E64" s="34"/>
      <c r="F64" s="14">
        <f>F65</f>
        <v>26.512</v>
      </c>
      <c r="G64" s="14">
        <f>G65</f>
        <v>27.282</v>
      </c>
    </row>
    <row r="65" spans="1:7">
      <c r="A65" s="15" t="s">
        <v>147</v>
      </c>
      <c r="B65" s="34" t="s">
        <v>47</v>
      </c>
      <c r="C65" s="34" t="s">
        <v>13</v>
      </c>
      <c r="D65" s="57" t="s">
        <v>5</v>
      </c>
      <c r="E65" s="57"/>
      <c r="F65" s="14">
        <f>F66</f>
        <v>26.512</v>
      </c>
      <c r="G65" s="14">
        <f>G66</f>
        <v>27.282</v>
      </c>
    </row>
    <row r="66" spans="1:7" ht="93.75">
      <c r="A66" s="15" t="s">
        <v>119</v>
      </c>
      <c r="B66" s="34" t="s">
        <v>47</v>
      </c>
      <c r="C66" s="34" t="s">
        <v>13</v>
      </c>
      <c r="D66" s="34" t="s">
        <v>5</v>
      </c>
      <c r="E66" s="34" t="s">
        <v>16</v>
      </c>
      <c r="F66" s="14">
        <v>26.512</v>
      </c>
      <c r="G66" s="14">
        <v>27.282</v>
      </c>
    </row>
    <row r="67" spans="1:7" ht="243.75">
      <c r="A67" s="58" t="s">
        <v>219</v>
      </c>
      <c r="B67" s="13" t="s">
        <v>211</v>
      </c>
      <c r="C67" s="34"/>
      <c r="D67" s="34"/>
      <c r="E67" s="34"/>
      <c r="F67" s="14">
        <f t="shared" ref="F67:G69" si="8">F68</f>
        <v>0</v>
      </c>
      <c r="G67" s="14">
        <f t="shared" si="8"/>
        <v>0</v>
      </c>
    </row>
    <row r="68" spans="1:7" ht="56.25">
      <c r="A68" s="15" t="s">
        <v>24</v>
      </c>
      <c r="B68" s="13" t="s">
        <v>211</v>
      </c>
      <c r="C68" s="34">
        <v>600</v>
      </c>
      <c r="D68" s="34"/>
      <c r="E68" s="34"/>
      <c r="F68" s="14">
        <f t="shared" si="8"/>
        <v>0</v>
      </c>
      <c r="G68" s="14">
        <f t="shared" si="8"/>
        <v>0</v>
      </c>
    </row>
    <row r="69" spans="1:7">
      <c r="A69" s="15" t="s">
        <v>115</v>
      </c>
      <c r="B69" s="13" t="s">
        <v>211</v>
      </c>
      <c r="C69" s="34">
        <v>600</v>
      </c>
      <c r="D69" s="57" t="s">
        <v>30</v>
      </c>
      <c r="E69" s="57"/>
      <c r="F69" s="14">
        <f t="shared" si="8"/>
        <v>0</v>
      </c>
      <c r="G69" s="14">
        <f t="shared" si="8"/>
        <v>0</v>
      </c>
    </row>
    <row r="70" spans="1:7">
      <c r="A70" s="15" t="s">
        <v>118</v>
      </c>
      <c r="B70" s="13" t="s">
        <v>211</v>
      </c>
      <c r="C70" s="34">
        <v>600</v>
      </c>
      <c r="D70" s="57" t="s">
        <v>30</v>
      </c>
      <c r="E70" s="57" t="s">
        <v>7</v>
      </c>
      <c r="F70" s="14"/>
      <c r="G70" s="14"/>
    </row>
    <row r="71" spans="1:7" ht="75">
      <c r="A71" s="15" t="s">
        <v>351</v>
      </c>
      <c r="B71" s="34" t="s">
        <v>97</v>
      </c>
      <c r="C71" s="34"/>
      <c r="D71" s="34"/>
      <c r="E71" s="34"/>
      <c r="F71" s="14">
        <f>F76+F72</f>
        <v>5353.8</v>
      </c>
      <c r="G71" s="14">
        <f>G76+G72</f>
        <v>6351.2</v>
      </c>
    </row>
    <row r="72" spans="1:7" ht="93.75">
      <c r="A72" s="2" t="s">
        <v>271</v>
      </c>
      <c r="B72" s="13" t="s">
        <v>272</v>
      </c>
      <c r="C72" s="34"/>
      <c r="D72" s="34"/>
      <c r="E72" s="34"/>
      <c r="F72" s="14">
        <f t="shared" ref="F72:G74" si="9">F73</f>
        <v>2203.8000000000002</v>
      </c>
      <c r="G72" s="14">
        <f t="shared" si="9"/>
        <v>3201.2</v>
      </c>
    </row>
    <row r="73" spans="1:7" ht="56.25">
      <c r="A73" s="15" t="s">
        <v>24</v>
      </c>
      <c r="B73" s="13" t="s">
        <v>272</v>
      </c>
      <c r="C73" s="34">
        <v>600</v>
      </c>
      <c r="D73" s="34"/>
      <c r="E73" s="34"/>
      <c r="F73" s="14">
        <f t="shared" si="9"/>
        <v>2203.8000000000002</v>
      </c>
      <c r="G73" s="14">
        <f t="shared" si="9"/>
        <v>3201.2</v>
      </c>
    </row>
    <row r="74" spans="1:7">
      <c r="A74" s="15" t="s">
        <v>115</v>
      </c>
      <c r="B74" s="13" t="s">
        <v>272</v>
      </c>
      <c r="C74" s="34">
        <v>600</v>
      </c>
      <c r="D74" s="57" t="s">
        <v>30</v>
      </c>
      <c r="E74" s="57"/>
      <c r="F74" s="14">
        <f t="shared" si="9"/>
        <v>2203.8000000000002</v>
      </c>
      <c r="G74" s="14">
        <f t="shared" si="9"/>
        <v>3201.2</v>
      </c>
    </row>
    <row r="75" spans="1:7">
      <c r="A75" s="15" t="s">
        <v>118</v>
      </c>
      <c r="B75" s="13" t="s">
        <v>272</v>
      </c>
      <c r="C75" s="34">
        <v>600</v>
      </c>
      <c r="D75" s="57" t="s">
        <v>30</v>
      </c>
      <c r="E75" s="57" t="s">
        <v>7</v>
      </c>
      <c r="F75" s="14">
        <v>2203.8000000000002</v>
      </c>
      <c r="G75" s="14">
        <v>3201.2</v>
      </c>
    </row>
    <row r="76" spans="1:7" ht="37.5">
      <c r="A76" s="15" t="s">
        <v>276</v>
      </c>
      <c r="B76" s="13" t="s">
        <v>275</v>
      </c>
      <c r="C76" s="34"/>
      <c r="D76" s="34"/>
      <c r="E76" s="34"/>
      <c r="F76" s="14">
        <f>F77+F80</f>
        <v>3150</v>
      </c>
      <c r="G76" s="14">
        <f>G77+G80</f>
        <v>3150</v>
      </c>
    </row>
    <row r="77" spans="1:7" ht="37.5">
      <c r="A77" s="15" t="s">
        <v>12</v>
      </c>
      <c r="B77" s="13" t="s">
        <v>275</v>
      </c>
      <c r="C77" s="34">
        <v>200</v>
      </c>
      <c r="D77" s="34"/>
      <c r="E77" s="34"/>
      <c r="F77" s="14">
        <f>F78</f>
        <v>2150</v>
      </c>
      <c r="G77" s="14">
        <f>G78</f>
        <v>2150</v>
      </c>
    </row>
    <row r="78" spans="1:7">
      <c r="A78" s="15" t="s">
        <v>115</v>
      </c>
      <c r="B78" s="13" t="s">
        <v>275</v>
      </c>
      <c r="C78" s="34">
        <v>200</v>
      </c>
      <c r="D78" s="34" t="s">
        <v>30</v>
      </c>
      <c r="E78" s="57"/>
      <c r="F78" s="14">
        <f>F79</f>
        <v>2150</v>
      </c>
      <c r="G78" s="14">
        <f>G79</f>
        <v>2150</v>
      </c>
    </row>
    <row r="79" spans="1:7">
      <c r="A79" s="15" t="s">
        <v>117</v>
      </c>
      <c r="B79" s="13" t="s">
        <v>275</v>
      </c>
      <c r="C79" s="34">
        <v>200</v>
      </c>
      <c r="D79" s="34" t="s">
        <v>30</v>
      </c>
      <c r="E79" s="34" t="s">
        <v>29</v>
      </c>
      <c r="F79" s="14">
        <v>2150</v>
      </c>
      <c r="G79" s="14">
        <v>2150</v>
      </c>
    </row>
    <row r="80" spans="1:7" ht="37.5">
      <c r="A80" s="12" t="s">
        <v>38</v>
      </c>
      <c r="B80" s="13" t="s">
        <v>275</v>
      </c>
      <c r="C80" s="34">
        <v>300</v>
      </c>
      <c r="D80" s="34"/>
      <c r="E80" s="34"/>
      <c r="F80" s="14">
        <f>F81</f>
        <v>1000</v>
      </c>
      <c r="G80" s="14">
        <f>G81</f>
        <v>1000</v>
      </c>
    </row>
    <row r="81" spans="1:7">
      <c r="A81" s="15" t="s">
        <v>115</v>
      </c>
      <c r="B81" s="13" t="s">
        <v>275</v>
      </c>
      <c r="C81" s="34">
        <v>300</v>
      </c>
      <c r="D81" s="34" t="s">
        <v>30</v>
      </c>
      <c r="E81" s="57"/>
      <c r="F81" s="14">
        <f>F82</f>
        <v>1000</v>
      </c>
      <c r="G81" s="14">
        <f>G82</f>
        <v>1000</v>
      </c>
    </row>
    <row r="82" spans="1:7">
      <c r="A82" s="15" t="s">
        <v>117</v>
      </c>
      <c r="B82" s="13" t="s">
        <v>275</v>
      </c>
      <c r="C82" s="34">
        <v>300</v>
      </c>
      <c r="D82" s="34" t="s">
        <v>30</v>
      </c>
      <c r="E82" s="34" t="s">
        <v>29</v>
      </c>
      <c r="F82" s="14">
        <v>1000</v>
      </c>
      <c r="G82" s="14">
        <v>1000</v>
      </c>
    </row>
    <row r="83" spans="1:7" ht="226.5" customHeight="1">
      <c r="A83" s="42" t="s">
        <v>219</v>
      </c>
      <c r="B83" s="13" t="s">
        <v>384</v>
      </c>
      <c r="C83" s="9"/>
      <c r="D83" s="11"/>
      <c r="E83" s="11"/>
      <c r="F83" s="14">
        <f t="shared" ref="F83:G85" si="10">F84</f>
        <v>46916.6</v>
      </c>
      <c r="G83" s="14">
        <f t="shared" si="10"/>
        <v>47043.6</v>
      </c>
    </row>
    <row r="84" spans="1:7" ht="56.25">
      <c r="A84" s="2" t="s">
        <v>24</v>
      </c>
      <c r="B84" s="13" t="s">
        <v>384</v>
      </c>
      <c r="C84" s="9">
        <v>600</v>
      </c>
      <c r="D84" s="11"/>
      <c r="E84" s="11"/>
      <c r="F84" s="14">
        <f t="shared" si="10"/>
        <v>46916.6</v>
      </c>
      <c r="G84" s="14">
        <f t="shared" si="10"/>
        <v>47043.6</v>
      </c>
    </row>
    <row r="85" spans="1:7" ht="37.5">
      <c r="A85" s="8" t="s">
        <v>115</v>
      </c>
      <c r="B85" s="13" t="s">
        <v>384</v>
      </c>
      <c r="C85" s="9">
        <v>600</v>
      </c>
      <c r="D85" s="11" t="s">
        <v>30</v>
      </c>
      <c r="E85" s="11"/>
      <c r="F85" s="14">
        <f t="shared" si="10"/>
        <v>46916.6</v>
      </c>
      <c r="G85" s="14">
        <f t="shared" si="10"/>
        <v>47043.6</v>
      </c>
    </row>
    <row r="86" spans="1:7" ht="37.5">
      <c r="A86" s="8" t="s">
        <v>118</v>
      </c>
      <c r="B86" s="13" t="s">
        <v>384</v>
      </c>
      <c r="C86" s="9">
        <v>600</v>
      </c>
      <c r="D86" s="11" t="s">
        <v>30</v>
      </c>
      <c r="E86" s="11" t="s">
        <v>7</v>
      </c>
      <c r="F86" s="14">
        <v>46916.6</v>
      </c>
      <c r="G86" s="14">
        <v>47043.6</v>
      </c>
    </row>
    <row r="87" spans="1:7">
      <c r="A87" s="3" t="s">
        <v>345</v>
      </c>
      <c r="B87" s="34" t="s">
        <v>98</v>
      </c>
      <c r="C87" s="34"/>
      <c r="D87" s="34"/>
      <c r="E87" s="34"/>
      <c r="F87" s="14">
        <f>F88+F98</f>
        <v>53820.4</v>
      </c>
      <c r="G87" s="14">
        <f>G88+G98</f>
        <v>54410.2</v>
      </c>
    </row>
    <row r="88" spans="1:7" ht="56.25">
      <c r="A88" s="8" t="s">
        <v>352</v>
      </c>
      <c r="B88" s="34" t="s">
        <v>99</v>
      </c>
      <c r="C88" s="34"/>
      <c r="D88" s="34"/>
      <c r="E88" s="34"/>
      <c r="F88" s="14">
        <f>F89+F94</f>
        <v>53620.4</v>
      </c>
      <c r="G88" s="14">
        <f>G89+G94</f>
        <v>54210.2</v>
      </c>
    </row>
    <row r="89" spans="1:7" ht="93.75">
      <c r="A89" s="15" t="s">
        <v>206</v>
      </c>
      <c r="B89" s="34" t="s">
        <v>100</v>
      </c>
      <c r="C89" s="34"/>
      <c r="D89" s="34"/>
      <c r="E89" s="34"/>
      <c r="F89" s="14">
        <f t="shared" ref="F89:G92" si="11">F90</f>
        <v>5</v>
      </c>
      <c r="G89" s="14">
        <f t="shared" si="11"/>
        <v>5</v>
      </c>
    </row>
    <row r="90" spans="1:7">
      <c r="A90" s="15" t="s">
        <v>31</v>
      </c>
      <c r="B90" s="34" t="s">
        <v>101</v>
      </c>
      <c r="C90" s="34"/>
      <c r="D90" s="34"/>
      <c r="E90" s="34"/>
      <c r="F90" s="14">
        <f t="shared" si="11"/>
        <v>5</v>
      </c>
      <c r="G90" s="14">
        <f t="shared" si="11"/>
        <v>5</v>
      </c>
    </row>
    <row r="91" spans="1:7" ht="56.25">
      <c r="A91" s="15" t="s">
        <v>24</v>
      </c>
      <c r="B91" s="34" t="s">
        <v>101</v>
      </c>
      <c r="C91" s="34">
        <v>600</v>
      </c>
      <c r="D91" s="34"/>
      <c r="E91" s="34"/>
      <c r="F91" s="14">
        <f t="shared" si="11"/>
        <v>5</v>
      </c>
      <c r="G91" s="14">
        <f t="shared" si="11"/>
        <v>5</v>
      </c>
    </row>
    <row r="92" spans="1:7">
      <c r="A92" s="15" t="s">
        <v>115</v>
      </c>
      <c r="B92" s="34" t="s">
        <v>101</v>
      </c>
      <c r="C92" s="34">
        <v>600</v>
      </c>
      <c r="D92" s="34" t="s">
        <v>30</v>
      </c>
      <c r="E92" s="57"/>
      <c r="F92" s="14">
        <f t="shared" si="11"/>
        <v>5</v>
      </c>
      <c r="G92" s="14">
        <f t="shared" si="11"/>
        <v>5</v>
      </c>
    </row>
    <row r="93" spans="1:7">
      <c r="A93" s="15" t="s">
        <v>184</v>
      </c>
      <c r="B93" s="34" t="s">
        <v>101</v>
      </c>
      <c r="C93" s="34">
        <v>600</v>
      </c>
      <c r="D93" s="34" t="s">
        <v>30</v>
      </c>
      <c r="E93" s="57" t="s">
        <v>10</v>
      </c>
      <c r="F93" s="14">
        <v>5</v>
      </c>
      <c r="G93" s="14">
        <v>5</v>
      </c>
    </row>
    <row r="94" spans="1:7" ht="112.5">
      <c r="A94" s="19" t="s">
        <v>207</v>
      </c>
      <c r="B94" s="34" t="s">
        <v>196</v>
      </c>
      <c r="C94" s="34"/>
      <c r="D94" s="34"/>
      <c r="E94" s="57"/>
      <c r="F94" s="14">
        <f t="shared" ref="F94:G96" si="12">F95</f>
        <v>53615.4</v>
      </c>
      <c r="G94" s="14">
        <f t="shared" si="12"/>
        <v>54205.2</v>
      </c>
    </row>
    <row r="95" spans="1:7" ht="56.25">
      <c r="A95" s="15" t="s">
        <v>24</v>
      </c>
      <c r="B95" s="34" t="s">
        <v>196</v>
      </c>
      <c r="C95" s="34">
        <v>600</v>
      </c>
      <c r="D95" s="34"/>
      <c r="E95" s="34"/>
      <c r="F95" s="14">
        <f t="shared" si="12"/>
        <v>53615.4</v>
      </c>
      <c r="G95" s="14">
        <f t="shared" si="12"/>
        <v>54205.2</v>
      </c>
    </row>
    <row r="96" spans="1:7">
      <c r="A96" s="15" t="s">
        <v>115</v>
      </c>
      <c r="B96" s="34" t="s">
        <v>196</v>
      </c>
      <c r="C96" s="34">
        <v>600</v>
      </c>
      <c r="D96" s="34" t="s">
        <v>30</v>
      </c>
      <c r="E96" s="57"/>
      <c r="F96" s="14">
        <f t="shared" si="12"/>
        <v>53615.4</v>
      </c>
      <c r="G96" s="14">
        <f t="shared" si="12"/>
        <v>54205.2</v>
      </c>
    </row>
    <row r="97" spans="1:7">
      <c r="A97" s="15" t="s">
        <v>184</v>
      </c>
      <c r="B97" s="34" t="s">
        <v>196</v>
      </c>
      <c r="C97" s="34">
        <v>600</v>
      </c>
      <c r="D97" s="34" t="s">
        <v>30</v>
      </c>
      <c r="E97" s="57" t="s">
        <v>10</v>
      </c>
      <c r="F97" s="14">
        <v>53615.4</v>
      </c>
      <c r="G97" s="35">
        <v>54205.2</v>
      </c>
    </row>
    <row r="98" spans="1:7" ht="75">
      <c r="A98" s="15" t="s">
        <v>376</v>
      </c>
      <c r="B98" s="34" t="s">
        <v>102</v>
      </c>
      <c r="C98" s="34"/>
      <c r="D98" s="34"/>
      <c r="E98" s="34"/>
      <c r="F98" s="14">
        <f>F99</f>
        <v>200</v>
      </c>
      <c r="G98" s="14">
        <f>G99</f>
        <v>200</v>
      </c>
    </row>
    <row r="99" spans="1:7" ht="37.5">
      <c r="A99" s="15" t="s">
        <v>202</v>
      </c>
      <c r="B99" s="34" t="s">
        <v>193</v>
      </c>
      <c r="C99" s="34"/>
      <c r="D99" s="34"/>
      <c r="E99" s="34"/>
      <c r="F99" s="14">
        <f>F100+F106+F103</f>
        <v>200</v>
      </c>
      <c r="G99" s="14">
        <f>G100+G106+G103</f>
        <v>200</v>
      </c>
    </row>
    <row r="100" spans="1:7" ht="37.5">
      <c r="A100" s="15" t="s">
        <v>12</v>
      </c>
      <c r="B100" s="34" t="s">
        <v>193</v>
      </c>
      <c r="C100" s="34">
        <v>200</v>
      </c>
      <c r="D100" s="34"/>
      <c r="E100" s="34"/>
      <c r="F100" s="14">
        <f>F101</f>
        <v>50</v>
      </c>
      <c r="G100" s="14">
        <f>G101</f>
        <v>50</v>
      </c>
    </row>
    <row r="101" spans="1:7">
      <c r="A101" s="15" t="s">
        <v>115</v>
      </c>
      <c r="B101" s="34" t="s">
        <v>193</v>
      </c>
      <c r="C101" s="34">
        <v>200</v>
      </c>
      <c r="D101" s="57" t="s">
        <v>30</v>
      </c>
      <c r="E101" s="57"/>
      <c r="F101" s="14">
        <f>F102</f>
        <v>50</v>
      </c>
      <c r="G101" s="14">
        <f>G102</f>
        <v>50</v>
      </c>
    </row>
    <row r="102" spans="1:7">
      <c r="A102" s="15" t="s">
        <v>117</v>
      </c>
      <c r="B102" s="34" t="s">
        <v>193</v>
      </c>
      <c r="C102" s="34">
        <v>200</v>
      </c>
      <c r="D102" s="57" t="s">
        <v>30</v>
      </c>
      <c r="E102" s="57" t="s">
        <v>29</v>
      </c>
      <c r="F102" s="14">
        <v>50</v>
      </c>
      <c r="G102" s="14">
        <v>50</v>
      </c>
    </row>
    <row r="103" spans="1:7" ht="37.5">
      <c r="A103" s="12" t="s">
        <v>38</v>
      </c>
      <c r="B103" s="34" t="s">
        <v>193</v>
      </c>
      <c r="C103" s="34">
        <v>300</v>
      </c>
      <c r="D103" s="57"/>
      <c r="E103" s="57"/>
      <c r="F103" s="14">
        <f>F104</f>
        <v>50</v>
      </c>
      <c r="G103" s="14">
        <f>G104</f>
        <v>50</v>
      </c>
    </row>
    <row r="104" spans="1:7">
      <c r="A104" s="15" t="s">
        <v>115</v>
      </c>
      <c r="B104" s="34" t="s">
        <v>193</v>
      </c>
      <c r="C104" s="34">
        <v>300</v>
      </c>
      <c r="D104" s="57" t="s">
        <v>30</v>
      </c>
      <c r="E104" s="57"/>
      <c r="F104" s="14">
        <f>F105</f>
        <v>50</v>
      </c>
      <c r="G104" s="14">
        <f>G105</f>
        <v>50</v>
      </c>
    </row>
    <row r="105" spans="1:7">
      <c r="A105" s="15" t="s">
        <v>117</v>
      </c>
      <c r="B105" s="34" t="s">
        <v>193</v>
      </c>
      <c r="C105" s="34">
        <v>300</v>
      </c>
      <c r="D105" s="34" t="s">
        <v>30</v>
      </c>
      <c r="E105" s="34" t="s">
        <v>29</v>
      </c>
      <c r="F105" s="14">
        <v>50</v>
      </c>
      <c r="G105" s="14">
        <v>50</v>
      </c>
    </row>
    <row r="106" spans="1:7" ht="56.25">
      <c r="A106" s="15" t="s">
        <v>24</v>
      </c>
      <c r="B106" s="34" t="s">
        <v>193</v>
      </c>
      <c r="C106" s="34">
        <v>600</v>
      </c>
      <c r="D106" s="34"/>
      <c r="E106" s="34"/>
      <c r="F106" s="14">
        <f>F107</f>
        <v>100</v>
      </c>
      <c r="G106" s="14">
        <f>G107</f>
        <v>100</v>
      </c>
    </row>
    <row r="107" spans="1:7">
      <c r="A107" s="15" t="s">
        <v>115</v>
      </c>
      <c r="B107" s="34" t="s">
        <v>193</v>
      </c>
      <c r="C107" s="34">
        <v>600</v>
      </c>
      <c r="D107" s="34" t="s">
        <v>30</v>
      </c>
      <c r="E107" s="57"/>
      <c r="F107" s="14">
        <f>F108</f>
        <v>100</v>
      </c>
      <c r="G107" s="14">
        <f>G108</f>
        <v>100</v>
      </c>
    </row>
    <row r="108" spans="1:7">
      <c r="A108" s="15" t="s">
        <v>117</v>
      </c>
      <c r="B108" s="34" t="s">
        <v>193</v>
      </c>
      <c r="C108" s="34">
        <v>600</v>
      </c>
      <c r="D108" s="34" t="s">
        <v>30</v>
      </c>
      <c r="E108" s="34" t="s">
        <v>29</v>
      </c>
      <c r="F108" s="14">
        <v>100</v>
      </c>
      <c r="G108" s="14">
        <v>100</v>
      </c>
    </row>
    <row r="109" spans="1:7">
      <c r="A109" s="8" t="s">
        <v>345</v>
      </c>
      <c r="B109" s="9" t="s">
        <v>354</v>
      </c>
      <c r="C109" s="9"/>
      <c r="D109" s="9"/>
      <c r="E109" s="9"/>
      <c r="F109" s="10">
        <f>F111</f>
        <v>20547.2</v>
      </c>
      <c r="G109" s="10">
        <f>G111</f>
        <v>19822.2</v>
      </c>
    </row>
    <row r="110" spans="1:7" ht="56.25">
      <c r="A110" s="8" t="s">
        <v>357</v>
      </c>
      <c r="B110" s="9" t="s">
        <v>356</v>
      </c>
      <c r="C110" s="9"/>
      <c r="D110" s="9"/>
      <c r="E110" s="9"/>
      <c r="F110" s="10">
        <f>F111</f>
        <v>20547.2</v>
      </c>
      <c r="G110" s="10">
        <f>G111</f>
        <v>19822.2</v>
      </c>
    </row>
    <row r="111" spans="1:7" ht="93.75">
      <c r="A111" s="2" t="s">
        <v>212</v>
      </c>
      <c r="B111" s="13" t="s">
        <v>305</v>
      </c>
      <c r="C111" s="34"/>
      <c r="D111" s="34"/>
      <c r="E111" s="34"/>
      <c r="F111" s="14">
        <f t="shared" ref="F111:G113" si="13">F112</f>
        <v>20547.2</v>
      </c>
      <c r="G111" s="14">
        <f t="shared" si="13"/>
        <v>19822.2</v>
      </c>
    </row>
    <row r="112" spans="1:7" ht="56.25">
      <c r="A112" s="15" t="s">
        <v>24</v>
      </c>
      <c r="B112" s="13" t="s">
        <v>305</v>
      </c>
      <c r="C112" s="34">
        <v>600</v>
      </c>
      <c r="D112" s="34"/>
      <c r="E112" s="34"/>
      <c r="F112" s="14">
        <f t="shared" si="13"/>
        <v>20547.2</v>
      </c>
      <c r="G112" s="14">
        <f t="shared" si="13"/>
        <v>19822.2</v>
      </c>
    </row>
    <row r="113" spans="1:7">
      <c r="A113" s="15" t="s">
        <v>115</v>
      </c>
      <c r="B113" s="13" t="s">
        <v>305</v>
      </c>
      <c r="C113" s="34">
        <v>600</v>
      </c>
      <c r="D113" s="57" t="s">
        <v>30</v>
      </c>
      <c r="E113" s="57"/>
      <c r="F113" s="14">
        <f t="shared" si="13"/>
        <v>20547.2</v>
      </c>
      <c r="G113" s="14">
        <f t="shared" si="13"/>
        <v>19822.2</v>
      </c>
    </row>
    <row r="114" spans="1:7">
      <c r="A114" s="15" t="s">
        <v>118</v>
      </c>
      <c r="B114" s="13" t="s">
        <v>305</v>
      </c>
      <c r="C114" s="34">
        <v>600</v>
      </c>
      <c r="D114" s="57" t="s">
        <v>30</v>
      </c>
      <c r="E114" s="57" t="s">
        <v>7</v>
      </c>
      <c r="F114" s="14">
        <v>20547.2</v>
      </c>
      <c r="G114" s="10">
        <v>19822.2</v>
      </c>
    </row>
    <row r="115" spans="1:7" ht="75">
      <c r="A115" s="12" t="s">
        <v>331</v>
      </c>
      <c r="B115" s="1" t="s">
        <v>70</v>
      </c>
      <c r="C115" s="1"/>
      <c r="D115" s="1"/>
      <c r="E115" s="1"/>
      <c r="F115" s="14">
        <f>F116+F122</f>
        <v>27611.9</v>
      </c>
      <c r="G115" s="14">
        <f>G116+G122</f>
        <v>28248</v>
      </c>
    </row>
    <row r="116" spans="1:7">
      <c r="A116" s="3" t="s">
        <v>345</v>
      </c>
      <c r="B116" s="1" t="s">
        <v>385</v>
      </c>
      <c r="C116" s="1"/>
      <c r="D116" s="1"/>
      <c r="E116" s="1"/>
      <c r="F116" s="14">
        <f t="shared" ref="F116:G120" si="14">F117</f>
        <v>4557.3999999999996</v>
      </c>
      <c r="G116" s="14">
        <f t="shared" si="14"/>
        <v>4809.3999999999996</v>
      </c>
    </row>
    <row r="117" spans="1:7" ht="56.25">
      <c r="A117" s="16" t="s">
        <v>358</v>
      </c>
      <c r="B117" s="1" t="s">
        <v>386</v>
      </c>
      <c r="C117" s="1"/>
      <c r="D117" s="1"/>
      <c r="E117" s="1"/>
      <c r="F117" s="14">
        <f t="shared" si="14"/>
        <v>4557.3999999999996</v>
      </c>
      <c r="G117" s="14">
        <f t="shared" si="14"/>
        <v>4809.3999999999996</v>
      </c>
    </row>
    <row r="118" spans="1:7" ht="131.25">
      <c r="A118" s="58" t="s">
        <v>220</v>
      </c>
      <c r="B118" s="17" t="s">
        <v>387</v>
      </c>
      <c r="C118" s="1"/>
      <c r="D118" s="1"/>
      <c r="E118" s="1"/>
      <c r="F118" s="14">
        <f t="shared" si="14"/>
        <v>4557.3999999999996</v>
      </c>
      <c r="G118" s="14">
        <f t="shared" si="14"/>
        <v>4809.3999999999996</v>
      </c>
    </row>
    <row r="119" spans="1:7" ht="56.25">
      <c r="A119" s="12" t="s">
        <v>24</v>
      </c>
      <c r="B119" s="17" t="s">
        <v>387</v>
      </c>
      <c r="C119" s="1">
        <v>600</v>
      </c>
      <c r="D119" s="1"/>
      <c r="E119" s="1"/>
      <c r="F119" s="14">
        <f t="shared" si="14"/>
        <v>4557.3999999999996</v>
      </c>
      <c r="G119" s="14">
        <f t="shared" si="14"/>
        <v>4809.3999999999996</v>
      </c>
    </row>
    <row r="120" spans="1:7">
      <c r="A120" s="12" t="s">
        <v>120</v>
      </c>
      <c r="B120" s="17" t="s">
        <v>387</v>
      </c>
      <c r="C120" s="1">
        <v>600</v>
      </c>
      <c r="D120" s="1" t="s">
        <v>35</v>
      </c>
      <c r="E120" s="13"/>
      <c r="F120" s="14">
        <f t="shared" si="14"/>
        <v>4557.3999999999996</v>
      </c>
      <c r="G120" s="14">
        <f t="shared" si="14"/>
        <v>4809.3999999999996</v>
      </c>
    </row>
    <row r="121" spans="1:7">
      <c r="A121" s="12" t="s">
        <v>122</v>
      </c>
      <c r="B121" s="17" t="s">
        <v>387</v>
      </c>
      <c r="C121" s="1">
        <v>600</v>
      </c>
      <c r="D121" s="1" t="s">
        <v>35</v>
      </c>
      <c r="E121" s="13" t="s">
        <v>16</v>
      </c>
      <c r="F121" s="14">
        <v>4557.3999999999996</v>
      </c>
      <c r="G121" s="10">
        <v>4809.3999999999996</v>
      </c>
    </row>
    <row r="122" spans="1:7">
      <c r="A122" s="3" t="s">
        <v>345</v>
      </c>
      <c r="B122" s="1" t="s">
        <v>157</v>
      </c>
      <c r="C122" s="1"/>
      <c r="D122" s="1"/>
      <c r="E122" s="1"/>
      <c r="F122" s="14">
        <f>F123+F128</f>
        <v>23054.5</v>
      </c>
      <c r="G122" s="14">
        <f>G123+G128</f>
        <v>23438.6</v>
      </c>
    </row>
    <row r="123" spans="1:7" ht="42" customHeight="1">
      <c r="A123" s="12" t="s">
        <v>359</v>
      </c>
      <c r="B123" s="1" t="s">
        <v>158</v>
      </c>
      <c r="C123" s="1"/>
      <c r="D123" s="1"/>
      <c r="E123" s="1"/>
      <c r="F123" s="14">
        <f t="shared" ref="F123:G126" si="15">F124</f>
        <v>13838.6</v>
      </c>
      <c r="G123" s="14">
        <f t="shared" si="15"/>
        <v>13838.6</v>
      </c>
    </row>
    <row r="124" spans="1:7" ht="75">
      <c r="A124" s="15" t="s">
        <v>71</v>
      </c>
      <c r="B124" s="1" t="s">
        <v>156</v>
      </c>
      <c r="C124" s="1" t="s">
        <v>6</v>
      </c>
      <c r="D124" s="1"/>
      <c r="E124" s="1"/>
      <c r="F124" s="14">
        <f t="shared" si="15"/>
        <v>13838.6</v>
      </c>
      <c r="G124" s="14">
        <f t="shared" si="15"/>
        <v>13838.6</v>
      </c>
    </row>
    <row r="125" spans="1:7" ht="37.5">
      <c r="A125" s="12" t="s">
        <v>38</v>
      </c>
      <c r="B125" s="1" t="s">
        <v>156</v>
      </c>
      <c r="C125" s="1" t="s">
        <v>69</v>
      </c>
      <c r="D125" s="1"/>
      <c r="E125" s="1"/>
      <c r="F125" s="14">
        <f t="shared" si="15"/>
        <v>13838.6</v>
      </c>
      <c r="G125" s="14">
        <f t="shared" si="15"/>
        <v>13838.6</v>
      </c>
    </row>
    <row r="126" spans="1:7">
      <c r="A126" s="12" t="s">
        <v>120</v>
      </c>
      <c r="B126" s="1" t="s">
        <v>156</v>
      </c>
      <c r="C126" s="1" t="s">
        <v>69</v>
      </c>
      <c r="D126" s="1" t="s">
        <v>35</v>
      </c>
      <c r="E126" s="13"/>
      <c r="F126" s="14">
        <f t="shared" si="15"/>
        <v>13838.6</v>
      </c>
      <c r="G126" s="14">
        <f t="shared" si="15"/>
        <v>13838.6</v>
      </c>
    </row>
    <row r="127" spans="1:7">
      <c r="A127" s="12" t="s">
        <v>122</v>
      </c>
      <c r="B127" s="1" t="s">
        <v>156</v>
      </c>
      <c r="C127" s="1" t="s">
        <v>69</v>
      </c>
      <c r="D127" s="1" t="s">
        <v>35</v>
      </c>
      <c r="E127" s="1" t="s">
        <v>16</v>
      </c>
      <c r="F127" s="14">
        <v>13838.6</v>
      </c>
      <c r="G127" s="14">
        <v>13838.6</v>
      </c>
    </row>
    <row r="128" spans="1:7" ht="76.5" customHeight="1">
      <c r="A128" s="12" t="s">
        <v>377</v>
      </c>
      <c r="B128" s="1" t="s">
        <v>159</v>
      </c>
      <c r="C128" s="1"/>
      <c r="D128" s="1"/>
      <c r="E128" s="1"/>
      <c r="F128" s="14">
        <f>F141+F129+F133+F137</f>
        <v>9215.9</v>
      </c>
      <c r="G128" s="14">
        <f>G141+G129+G133+G137</f>
        <v>9600</v>
      </c>
    </row>
    <row r="129" spans="1:7" ht="93.75">
      <c r="A129" s="58" t="s">
        <v>221</v>
      </c>
      <c r="B129" s="1" t="s">
        <v>213</v>
      </c>
      <c r="C129" s="1"/>
      <c r="D129" s="1"/>
      <c r="E129" s="1"/>
      <c r="F129" s="14">
        <f t="shared" ref="F129:G131" si="16">F130</f>
        <v>3290.2</v>
      </c>
      <c r="G129" s="14">
        <f t="shared" si="16"/>
        <v>3421.8</v>
      </c>
    </row>
    <row r="130" spans="1:7" ht="37.5">
      <c r="A130" s="12" t="s">
        <v>38</v>
      </c>
      <c r="B130" s="1" t="s">
        <v>213</v>
      </c>
      <c r="C130" s="1" t="s">
        <v>69</v>
      </c>
      <c r="D130" s="1"/>
      <c r="E130" s="1"/>
      <c r="F130" s="14">
        <f t="shared" si="16"/>
        <v>3290.2</v>
      </c>
      <c r="G130" s="14">
        <f t="shared" si="16"/>
        <v>3421.8</v>
      </c>
    </row>
    <row r="131" spans="1:7">
      <c r="A131" s="12" t="s">
        <v>120</v>
      </c>
      <c r="B131" s="1" t="s">
        <v>213</v>
      </c>
      <c r="C131" s="1" t="s">
        <v>69</v>
      </c>
      <c r="D131" s="1" t="s">
        <v>35</v>
      </c>
      <c r="E131" s="13"/>
      <c r="F131" s="14">
        <f t="shared" si="16"/>
        <v>3290.2</v>
      </c>
      <c r="G131" s="14">
        <f t="shared" si="16"/>
        <v>3421.8</v>
      </c>
    </row>
    <row r="132" spans="1:7">
      <c r="A132" s="12" t="s">
        <v>122</v>
      </c>
      <c r="B132" s="1" t="s">
        <v>213</v>
      </c>
      <c r="C132" s="1" t="s">
        <v>69</v>
      </c>
      <c r="D132" s="1" t="s">
        <v>35</v>
      </c>
      <c r="E132" s="1" t="s">
        <v>16</v>
      </c>
      <c r="F132" s="14">
        <v>3290.2</v>
      </c>
      <c r="G132" s="14">
        <v>3421.8</v>
      </c>
    </row>
    <row r="133" spans="1:7" ht="75">
      <c r="A133" s="58" t="s">
        <v>222</v>
      </c>
      <c r="B133" s="1" t="s">
        <v>214</v>
      </c>
      <c r="C133" s="1"/>
      <c r="D133" s="1"/>
      <c r="E133" s="1"/>
      <c r="F133" s="14">
        <f t="shared" ref="F133:G135" si="17">F134</f>
        <v>2128.9</v>
      </c>
      <c r="G133" s="14">
        <f t="shared" si="17"/>
        <v>2214.1</v>
      </c>
    </row>
    <row r="134" spans="1:7" ht="37.5">
      <c r="A134" s="12" t="s">
        <v>38</v>
      </c>
      <c r="B134" s="1" t="s">
        <v>214</v>
      </c>
      <c r="C134" s="1" t="s">
        <v>69</v>
      </c>
      <c r="D134" s="1"/>
      <c r="E134" s="1"/>
      <c r="F134" s="14">
        <f t="shared" si="17"/>
        <v>2128.9</v>
      </c>
      <c r="G134" s="14">
        <f t="shared" si="17"/>
        <v>2214.1</v>
      </c>
    </row>
    <row r="135" spans="1:7">
      <c r="A135" s="12" t="s">
        <v>120</v>
      </c>
      <c r="B135" s="1" t="s">
        <v>214</v>
      </c>
      <c r="C135" s="1" t="s">
        <v>69</v>
      </c>
      <c r="D135" s="1" t="s">
        <v>35</v>
      </c>
      <c r="E135" s="13"/>
      <c r="F135" s="14">
        <f t="shared" si="17"/>
        <v>2128.9</v>
      </c>
      <c r="G135" s="14">
        <f t="shared" si="17"/>
        <v>2214.1</v>
      </c>
    </row>
    <row r="136" spans="1:7">
      <c r="A136" s="12" t="s">
        <v>122</v>
      </c>
      <c r="B136" s="1" t="s">
        <v>214</v>
      </c>
      <c r="C136" s="1" t="s">
        <v>69</v>
      </c>
      <c r="D136" s="1" t="s">
        <v>35</v>
      </c>
      <c r="E136" s="1" t="s">
        <v>16</v>
      </c>
      <c r="F136" s="14">
        <v>2128.9</v>
      </c>
      <c r="G136" s="14">
        <v>2214.1</v>
      </c>
    </row>
    <row r="137" spans="1:7" ht="93.75">
      <c r="A137" s="58" t="s">
        <v>223</v>
      </c>
      <c r="B137" s="1" t="s">
        <v>215</v>
      </c>
      <c r="C137" s="1"/>
      <c r="D137" s="1"/>
      <c r="E137" s="1"/>
      <c r="F137" s="14">
        <f t="shared" ref="F137:G139" si="18">F138</f>
        <v>2025.6</v>
      </c>
      <c r="G137" s="14">
        <f t="shared" si="18"/>
        <v>2106.6</v>
      </c>
    </row>
    <row r="138" spans="1:7" ht="37.5">
      <c r="A138" s="12" t="s">
        <v>38</v>
      </c>
      <c r="B138" s="1" t="s">
        <v>215</v>
      </c>
      <c r="C138" s="1" t="s">
        <v>69</v>
      </c>
      <c r="D138" s="1"/>
      <c r="E138" s="1"/>
      <c r="F138" s="14">
        <f t="shared" si="18"/>
        <v>2025.6</v>
      </c>
      <c r="G138" s="14">
        <f t="shared" si="18"/>
        <v>2106.6</v>
      </c>
    </row>
    <row r="139" spans="1:7">
      <c r="A139" s="12" t="s">
        <v>120</v>
      </c>
      <c r="B139" s="1" t="s">
        <v>215</v>
      </c>
      <c r="C139" s="1" t="s">
        <v>69</v>
      </c>
      <c r="D139" s="1" t="s">
        <v>35</v>
      </c>
      <c r="E139" s="13"/>
      <c r="F139" s="14">
        <f t="shared" si="18"/>
        <v>2025.6</v>
      </c>
      <c r="G139" s="14">
        <f t="shared" si="18"/>
        <v>2106.6</v>
      </c>
    </row>
    <row r="140" spans="1:7">
      <c r="A140" s="12" t="s">
        <v>122</v>
      </c>
      <c r="B140" s="1" t="s">
        <v>215</v>
      </c>
      <c r="C140" s="1" t="s">
        <v>69</v>
      </c>
      <c r="D140" s="1" t="s">
        <v>35</v>
      </c>
      <c r="E140" s="1" t="s">
        <v>16</v>
      </c>
      <c r="F140" s="14">
        <v>2025.6</v>
      </c>
      <c r="G140" s="14">
        <v>2106.6</v>
      </c>
    </row>
    <row r="141" spans="1:7" ht="37.5">
      <c r="A141" s="2" t="s">
        <v>224</v>
      </c>
      <c r="B141" s="1" t="s">
        <v>48</v>
      </c>
      <c r="C141" s="1"/>
      <c r="D141" s="1"/>
      <c r="E141" s="1"/>
      <c r="F141" s="14">
        <f>F142+F145</f>
        <v>1771.2</v>
      </c>
      <c r="G141" s="14">
        <f>G142+G145</f>
        <v>1857.5</v>
      </c>
    </row>
    <row r="142" spans="1:7" ht="112.5">
      <c r="A142" s="12" t="s">
        <v>8</v>
      </c>
      <c r="B142" s="1" t="s">
        <v>48</v>
      </c>
      <c r="C142" s="1" t="s">
        <v>9</v>
      </c>
      <c r="D142" s="1"/>
      <c r="E142" s="1"/>
      <c r="F142" s="14">
        <f>F143</f>
        <v>1765.5640000000001</v>
      </c>
      <c r="G142" s="14">
        <f>G143</f>
        <v>1851.864</v>
      </c>
    </row>
    <row r="143" spans="1:7">
      <c r="A143" s="15" t="s">
        <v>147</v>
      </c>
      <c r="B143" s="1" t="s">
        <v>48</v>
      </c>
      <c r="C143" s="1">
        <v>100</v>
      </c>
      <c r="D143" s="1" t="s">
        <v>5</v>
      </c>
      <c r="E143" s="13"/>
      <c r="F143" s="14">
        <f>F144</f>
        <v>1765.5640000000001</v>
      </c>
      <c r="G143" s="14">
        <f>G144</f>
        <v>1851.864</v>
      </c>
    </row>
    <row r="144" spans="1:7">
      <c r="A144" s="12" t="s">
        <v>123</v>
      </c>
      <c r="B144" s="1" t="s">
        <v>48</v>
      </c>
      <c r="C144" s="1">
        <v>100</v>
      </c>
      <c r="D144" s="1" t="s">
        <v>5</v>
      </c>
      <c r="E144" s="1" t="s">
        <v>20</v>
      </c>
      <c r="F144" s="14">
        <v>1765.5640000000001</v>
      </c>
      <c r="G144" s="14">
        <v>1851.864</v>
      </c>
    </row>
    <row r="145" spans="1:7" ht="37.5">
      <c r="A145" s="12" t="s">
        <v>12</v>
      </c>
      <c r="B145" s="1" t="s">
        <v>48</v>
      </c>
      <c r="C145" s="1" t="s">
        <v>13</v>
      </c>
      <c r="D145" s="1"/>
      <c r="E145" s="1"/>
      <c r="F145" s="14">
        <f>F146</f>
        <v>5.6360000000000001</v>
      </c>
      <c r="G145" s="14">
        <f>G146</f>
        <v>5.6360000000000001</v>
      </c>
    </row>
    <row r="146" spans="1:7">
      <c r="A146" s="15" t="s">
        <v>147</v>
      </c>
      <c r="B146" s="1" t="s">
        <v>48</v>
      </c>
      <c r="C146" s="1" t="s">
        <v>13</v>
      </c>
      <c r="D146" s="13" t="s">
        <v>5</v>
      </c>
      <c r="E146" s="13"/>
      <c r="F146" s="14">
        <f>F147</f>
        <v>5.6360000000000001</v>
      </c>
      <c r="G146" s="14">
        <f>G147</f>
        <v>5.6360000000000001</v>
      </c>
    </row>
    <row r="147" spans="1:7">
      <c r="A147" s="12" t="s">
        <v>123</v>
      </c>
      <c r="B147" s="1" t="s">
        <v>48</v>
      </c>
      <c r="C147" s="1" t="s">
        <v>13</v>
      </c>
      <c r="D147" s="13" t="s">
        <v>5</v>
      </c>
      <c r="E147" s="13" t="s">
        <v>20</v>
      </c>
      <c r="F147" s="14">
        <v>5.6360000000000001</v>
      </c>
      <c r="G147" s="14">
        <v>5.6360000000000001</v>
      </c>
    </row>
    <row r="148" spans="1:7" ht="93.75">
      <c r="A148" s="40" t="s">
        <v>332</v>
      </c>
      <c r="B148" s="1" t="s">
        <v>51</v>
      </c>
      <c r="C148" s="18" t="s">
        <v>6</v>
      </c>
      <c r="D148" s="1"/>
      <c r="E148" s="1"/>
      <c r="F148" s="14">
        <f>F149</f>
        <v>18720</v>
      </c>
      <c r="G148" s="14">
        <f>G149</f>
        <v>16889.599999999999</v>
      </c>
    </row>
    <row r="149" spans="1:7">
      <c r="A149" s="3" t="s">
        <v>345</v>
      </c>
      <c r="B149" s="1" t="s">
        <v>342</v>
      </c>
      <c r="C149" s="18"/>
      <c r="D149" s="1"/>
      <c r="E149" s="1"/>
      <c r="F149" s="14">
        <f>F156+F154</f>
        <v>18720</v>
      </c>
      <c r="G149" s="14">
        <f>G156+G154</f>
        <v>16889.599999999999</v>
      </c>
    </row>
    <row r="150" spans="1:7" ht="75">
      <c r="A150" s="2" t="s">
        <v>383</v>
      </c>
      <c r="B150" s="17" t="s">
        <v>380</v>
      </c>
      <c r="C150" s="1"/>
      <c r="D150" s="13"/>
      <c r="E150" s="13"/>
      <c r="F150" s="14">
        <f t="shared" ref="F150:G153" si="19">F151</f>
        <v>16467</v>
      </c>
      <c r="G150" s="14">
        <f t="shared" si="19"/>
        <v>14636.6</v>
      </c>
    </row>
    <row r="151" spans="1:7">
      <c r="A151" s="2" t="s">
        <v>381</v>
      </c>
      <c r="B151" s="17" t="s">
        <v>382</v>
      </c>
      <c r="C151" s="1"/>
      <c r="D151" s="13"/>
      <c r="E151" s="13"/>
      <c r="F151" s="14">
        <f t="shared" si="19"/>
        <v>16467</v>
      </c>
      <c r="G151" s="14">
        <f t="shared" si="19"/>
        <v>14636.6</v>
      </c>
    </row>
    <row r="152" spans="1:7" ht="37.5">
      <c r="A152" s="2" t="s">
        <v>38</v>
      </c>
      <c r="B152" s="17" t="s">
        <v>382</v>
      </c>
      <c r="C152" s="1">
        <v>300</v>
      </c>
      <c r="D152" s="13"/>
      <c r="E152" s="13"/>
      <c r="F152" s="14">
        <f t="shared" si="19"/>
        <v>16467</v>
      </c>
      <c r="G152" s="14">
        <f t="shared" si="19"/>
        <v>14636.6</v>
      </c>
    </row>
    <row r="153" spans="1:7">
      <c r="A153" s="12" t="s">
        <v>120</v>
      </c>
      <c r="B153" s="17" t="s">
        <v>382</v>
      </c>
      <c r="C153" s="1">
        <v>300</v>
      </c>
      <c r="D153" s="13" t="s">
        <v>35</v>
      </c>
      <c r="E153" s="13"/>
      <c r="F153" s="14">
        <f t="shared" si="19"/>
        <v>16467</v>
      </c>
      <c r="G153" s="14">
        <f t="shared" si="19"/>
        <v>14636.6</v>
      </c>
    </row>
    <row r="154" spans="1:7">
      <c r="A154" s="12" t="s">
        <v>122</v>
      </c>
      <c r="B154" s="17" t="s">
        <v>382</v>
      </c>
      <c r="C154" s="1">
        <v>300</v>
      </c>
      <c r="D154" s="13" t="s">
        <v>35</v>
      </c>
      <c r="E154" s="13" t="s">
        <v>16</v>
      </c>
      <c r="F154" s="14">
        <v>16467</v>
      </c>
      <c r="G154" s="10">
        <v>14636.6</v>
      </c>
    </row>
    <row r="155" spans="1:7" ht="75">
      <c r="A155" s="56" t="s">
        <v>361</v>
      </c>
      <c r="B155" s="1" t="s">
        <v>344</v>
      </c>
      <c r="C155" s="18"/>
      <c r="D155" s="1"/>
      <c r="E155" s="1"/>
      <c r="F155" s="14">
        <f t="shared" ref="F155:G157" si="20">F156</f>
        <v>2253</v>
      </c>
      <c r="G155" s="14">
        <f t="shared" si="20"/>
        <v>2253</v>
      </c>
    </row>
    <row r="156" spans="1:7" ht="37.5">
      <c r="A156" s="21" t="s">
        <v>50</v>
      </c>
      <c r="B156" s="17" t="s">
        <v>343</v>
      </c>
      <c r="C156" s="1"/>
      <c r="D156" s="13"/>
      <c r="E156" s="13"/>
      <c r="F156" s="14">
        <f t="shared" si="20"/>
        <v>2253</v>
      </c>
      <c r="G156" s="14">
        <f t="shared" si="20"/>
        <v>2253</v>
      </c>
    </row>
    <row r="157" spans="1:7" ht="56.25">
      <c r="A157" s="21" t="s">
        <v>24</v>
      </c>
      <c r="B157" s="17" t="s">
        <v>343</v>
      </c>
      <c r="C157" s="1">
        <v>600</v>
      </c>
      <c r="D157" s="13"/>
      <c r="E157" s="13"/>
      <c r="F157" s="14">
        <f t="shared" si="20"/>
        <v>2253</v>
      </c>
      <c r="G157" s="14">
        <f t="shared" si="20"/>
        <v>2253</v>
      </c>
    </row>
    <row r="158" spans="1:7" ht="37.5">
      <c r="A158" s="16" t="s">
        <v>124</v>
      </c>
      <c r="B158" s="17" t="s">
        <v>343</v>
      </c>
      <c r="C158" s="1">
        <v>600</v>
      </c>
      <c r="D158" s="13" t="s">
        <v>17</v>
      </c>
      <c r="E158" s="13"/>
      <c r="F158" s="14">
        <f>F159</f>
        <v>2253</v>
      </c>
      <c r="G158" s="14">
        <f t="shared" ref="G158" si="21">G159</f>
        <v>2253</v>
      </c>
    </row>
    <row r="159" spans="1:7">
      <c r="A159" s="16" t="s">
        <v>125</v>
      </c>
      <c r="B159" s="17" t="s">
        <v>343</v>
      </c>
      <c r="C159" s="1">
        <v>600</v>
      </c>
      <c r="D159" s="13" t="s">
        <v>17</v>
      </c>
      <c r="E159" s="13" t="s">
        <v>5</v>
      </c>
      <c r="F159" s="14">
        <v>2253</v>
      </c>
      <c r="G159" s="14">
        <v>2253</v>
      </c>
    </row>
    <row r="160" spans="1:7" ht="75">
      <c r="A160" s="2" t="s">
        <v>394</v>
      </c>
      <c r="B160" s="13" t="s">
        <v>188</v>
      </c>
      <c r="C160" s="1" t="s">
        <v>6</v>
      </c>
      <c r="D160" s="13"/>
      <c r="E160" s="13"/>
      <c r="F160" s="14">
        <f>F161</f>
        <v>400</v>
      </c>
      <c r="G160" s="14">
        <f>G161</f>
        <v>400</v>
      </c>
    </row>
    <row r="161" spans="1:7" ht="37.5">
      <c r="A161" s="2" t="s">
        <v>248</v>
      </c>
      <c r="B161" s="13" t="s">
        <v>189</v>
      </c>
      <c r="C161" s="1" t="s">
        <v>6</v>
      </c>
      <c r="D161" s="13"/>
      <c r="E161" s="13"/>
      <c r="F161" s="14">
        <f>F162</f>
        <v>400</v>
      </c>
      <c r="G161" s="14">
        <f>G162</f>
        <v>400</v>
      </c>
    </row>
    <row r="162" spans="1:7" ht="37.5">
      <c r="A162" s="2" t="s">
        <v>33</v>
      </c>
      <c r="B162" s="13" t="s">
        <v>190</v>
      </c>
      <c r="C162" s="1"/>
      <c r="D162" s="13"/>
      <c r="E162" s="13"/>
      <c r="F162" s="14">
        <f>F163+F166</f>
        <v>400</v>
      </c>
      <c r="G162" s="14">
        <f>G163+G166</f>
        <v>400</v>
      </c>
    </row>
    <row r="163" spans="1:7" ht="37.5">
      <c r="A163" s="2" t="s">
        <v>12</v>
      </c>
      <c r="B163" s="13" t="s">
        <v>190</v>
      </c>
      <c r="C163" s="1" t="s">
        <v>13</v>
      </c>
      <c r="D163" s="13"/>
      <c r="E163" s="13"/>
      <c r="F163" s="14">
        <f>F164</f>
        <v>250</v>
      </c>
      <c r="G163" s="14">
        <f>G164</f>
        <v>250</v>
      </c>
    </row>
    <row r="164" spans="1:7">
      <c r="A164" s="12" t="s">
        <v>115</v>
      </c>
      <c r="B164" s="13" t="s">
        <v>190</v>
      </c>
      <c r="C164" s="1" t="s">
        <v>13</v>
      </c>
      <c r="D164" s="1" t="s">
        <v>30</v>
      </c>
      <c r="E164" s="13"/>
      <c r="F164" s="14">
        <f>F165</f>
        <v>250</v>
      </c>
      <c r="G164" s="14">
        <f>G165</f>
        <v>250</v>
      </c>
    </row>
    <row r="165" spans="1:7">
      <c r="A165" s="12" t="s">
        <v>126</v>
      </c>
      <c r="B165" s="13" t="s">
        <v>190</v>
      </c>
      <c r="C165" s="1" t="s">
        <v>13</v>
      </c>
      <c r="D165" s="1" t="s">
        <v>30</v>
      </c>
      <c r="E165" s="1" t="s">
        <v>30</v>
      </c>
      <c r="F165" s="14">
        <v>250</v>
      </c>
      <c r="G165" s="14">
        <v>250</v>
      </c>
    </row>
    <row r="166" spans="1:7" ht="37.5">
      <c r="A166" s="12" t="s">
        <v>38</v>
      </c>
      <c r="B166" s="13" t="s">
        <v>190</v>
      </c>
      <c r="C166" s="1">
        <v>300</v>
      </c>
      <c r="D166" s="1"/>
      <c r="E166" s="1"/>
      <c r="F166" s="14">
        <f>F167</f>
        <v>150</v>
      </c>
      <c r="G166" s="14">
        <f>G167</f>
        <v>150</v>
      </c>
    </row>
    <row r="167" spans="1:7">
      <c r="A167" s="12" t="s">
        <v>115</v>
      </c>
      <c r="B167" s="13" t="s">
        <v>190</v>
      </c>
      <c r="C167" s="1">
        <v>300</v>
      </c>
      <c r="D167" s="1" t="s">
        <v>30</v>
      </c>
      <c r="E167" s="13"/>
      <c r="F167" s="14">
        <f>F168</f>
        <v>150</v>
      </c>
      <c r="G167" s="14">
        <f>G168</f>
        <v>150</v>
      </c>
    </row>
    <row r="168" spans="1:7">
      <c r="A168" s="12" t="s">
        <v>126</v>
      </c>
      <c r="B168" s="13" t="s">
        <v>190</v>
      </c>
      <c r="C168" s="1">
        <v>300</v>
      </c>
      <c r="D168" s="1" t="s">
        <v>30</v>
      </c>
      <c r="E168" s="1" t="s">
        <v>30</v>
      </c>
      <c r="F168" s="14">
        <v>150</v>
      </c>
      <c r="G168" s="14">
        <v>150</v>
      </c>
    </row>
    <row r="169" spans="1:7" ht="93.75">
      <c r="A169" s="12" t="s">
        <v>393</v>
      </c>
      <c r="B169" s="13" t="s">
        <v>107</v>
      </c>
      <c r="C169" s="1" t="s">
        <v>6</v>
      </c>
      <c r="D169" s="1"/>
      <c r="E169" s="1"/>
      <c r="F169" s="14">
        <f>F170+F183</f>
        <v>830.7</v>
      </c>
      <c r="G169" s="14">
        <f>G170+G183</f>
        <v>857.3</v>
      </c>
    </row>
    <row r="170" spans="1:7">
      <c r="A170" s="3" t="s">
        <v>345</v>
      </c>
      <c r="B170" s="13" t="s">
        <v>175</v>
      </c>
      <c r="C170" s="1"/>
      <c r="D170" s="1"/>
      <c r="E170" s="1"/>
      <c r="F170" s="14">
        <f>F171</f>
        <v>730.7</v>
      </c>
      <c r="G170" s="14">
        <f>G171</f>
        <v>757.3</v>
      </c>
    </row>
    <row r="171" spans="1:7" ht="75">
      <c r="A171" s="2" t="s">
        <v>362</v>
      </c>
      <c r="B171" s="13" t="s">
        <v>176</v>
      </c>
      <c r="C171" s="1"/>
      <c r="D171" s="13"/>
      <c r="E171" s="13"/>
      <c r="F171" s="14">
        <f>F172+F179</f>
        <v>730.7</v>
      </c>
      <c r="G171" s="14">
        <f>G172+G179</f>
        <v>757.3</v>
      </c>
    </row>
    <row r="172" spans="1:7">
      <c r="A172" s="2" t="s">
        <v>177</v>
      </c>
      <c r="B172" s="13" t="s">
        <v>208</v>
      </c>
      <c r="C172" s="1" t="s">
        <v>6</v>
      </c>
      <c r="D172" s="1"/>
      <c r="E172" s="1"/>
      <c r="F172" s="14">
        <f>F173+F176</f>
        <v>200</v>
      </c>
      <c r="G172" s="14">
        <f>G173+G176</f>
        <v>200</v>
      </c>
    </row>
    <row r="173" spans="1:7" ht="37.5">
      <c r="A173" s="12" t="s">
        <v>12</v>
      </c>
      <c r="B173" s="13" t="s">
        <v>208</v>
      </c>
      <c r="C173" s="13" t="s">
        <v>13</v>
      </c>
      <c r="D173" s="13"/>
      <c r="E173" s="13"/>
      <c r="F173" s="14">
        <f>F174</f>
        <v>50</v>
      </c>
      <c r="G173" s="14">
        <f>G174</f>
        <v>50</v>
      </c>
    </row>
    <row r="174" spans="1:7">
      <c r="A174" s="12" t="s">
        <v>115</v>
      </c>
      <c r="B174" s="13" t="s">
        <v>208</v>
      </c>
      <c r="C174" s="1" t="s">
        <v>13</v>
      </c>
      <c r="D174" s="1" t="s">
        <v>30</v>
      </c>
      <c r="E174" s="13"/>
      <c r="F174" s="14">
        <f>F175</f>
        <v>50</v>
      </c>
      <c r="G174" s="14">
        <f>G175</f>
        <v>50</v>
      </c>
    </row>
    <row r="175" spans="1:7">
      <c r="A175" s="12" t="s">
        <v>126</v>
      </c>
      <c r="B175" s="13" t="s">
        <v>208</v>
      </c>
      <c r="C175" s="1" t="s">
        <v>13</v>
      </c>
      <c r="D175" s="1" t="s">
        <v>30</v>
      </c>
      <c r="E175" s="1" t="s">
        <v>30</v>
      </c>
      <c r="F175" s="14">
        <v>50</v>
      </c>
      <c r="G175" s="14">
        <v>50</v>
      </c>
    </row>
    <row r="176" spans="1:7" ht="37.5">
      <c r="A176" s="12" t="s">
        <v>38</v>
      </c>
      <c r="B176" s="13" t="s">
        <v>208</v>
      </c>
      <c r="C176" s="1">
        <v>300</v>
      </c>
      <c r="D176" s="1"/>
      <c r="E176" s="1"/>
      <c r="F176" s="14">
        <f>F177</f>
        <v>150</v>
      </c>
      <c r="G176" s="14">
        <f>G177</f>
        <v>150</v>
      </c>
    </row>
    <row r="177" spans="1:7">
      <c r="A177" s="12" t="s">
        <v>115</v>
      </c>
      <c r="B177" s="13" t="s">
        <v>208</v>
      </c>
      <c r="C177" s="1">
        <v>300</v>
      </c>
      <c r="D177" s="1" t="s">
        <v>30</v>
      </c>
      <c r="E177" s="13"/>
      <c r="F177" s="14">
        <f>F178</f>
        <v>150</v>
      </c>
      <c r="G177" s="14">
        <f>G178</f>
        <v>150</v>
      </c>
    </row>
    <row r="178" spans="1:7">
      <c r="A178" s="12" t="s">
        <v>126</v>
      </c>
      <c r="B178" s="13" t="s">
        <v>208</v>
      </c>
      <c r="C178" s="1">
        <v>300</v>
      </c>
      <c r="D178" s="1" t="s">
        <v>30</v>
      </c>
      <c r="E178" s="1" t="s">
        <v>30</v>
      </c>
      <c r="F178" s="14">
        <v>150</v>
      </c>
      <c r="G178" s="14">
        <v>150</v>
      </c>
    </row>
    <row r="179" spans="1:7" ht="56.25">
      <c r="A179" s="12" t="s">
        <v>183</v>
      </c>
      <c r="B179" s="13" t="s">
        <v>182</v>
      </c>
      <c r="C179" s="1"/>
      <c r="D179" s="1"/>
      <c r="E179" s="1"/>
      <c r="F179" s="14">
        <f t="shared" ref="F179:G181" si="22">F180</f>
        <v>530.70000000000005</v>
      </c>
      <c r="G179" s="14">
        <f t="shared" si="22"/>
        <v>557.29999999999995</v>
      </c>
    </row>
    <row r="180" spans="1:7" ht="112.5">
      <c r="A180" s="12" t="s">
        <v>8</v>
      </c>
      <c r="B180" s="13" t="s">
        <v>182</v>
      </c>
      <c r="C180" s="1">
        <v>100</v>
      </c>
      <c r="D180" s="1"/>
      <c r="E180" s="1"/>
      <c r="F180" s="14">
        <f t="shared" si="22"/>
        <v>530.70000000000005</v>
      </c>
      <c r="G180" s="14">
        <f t="shared" si="22"/>
        <v>557.29999999999995</v>
      </c>
    </row>
    <row r="181" spans="1:7" ht="37.5">
      <c r="A181" s="15" t="s">
        <v>140</v>
      </c>
      <c r="B181" s="13" t="s">
        <v>182</v>
      </c>
      <c r="C181" s="1">
        <v>100</v>
      </c>
      <c r="D181" s="13" t="s">
        <v>10</v>
      </c>
      <c r="E181" s="13"/>
      <c r="F181" s="14">
        <f t="shared" si="22"/>
        <v>530.70000000000005</v>
      </c>
      <c r="G181" s="14">
        <f t="shared" si="22"/>
        <v>557.29999999999995</v>
      </c>
    </row>
    <row r="182" spans="1:7" ht="56.25">
      <c r="A182" s="44" t="s">
        <v>178</v>
      </c>
      <c r="B182" s="13" t="s">
        <v>182</v>
      </c>
      <c r="C182" s="1">
        <v>100</v>
      </c>
      <c r="D182" s="13" t="s">
        <v>10</v>
      </c>
      <c r="E182" s="13" t="s">
        <v>36</v>
      </c>
      <c r="F182" s="14">
        <v>530.70000000000005</v>
      </c>
      <c r="G182" s="10">
        <v>557.29999999999995</v>
      </c>
    </row>
    <row r="183" spans="1:7">
      <c r="A183" s="3" t="s">
        <v>345</v>
      </c>
      <c r="B183" s="13" t="s">
        <v>256</v>
      </c>
      <c r="C183" s="1"/>
      <c r="D183" s="13"/>
      <c r="E183" s="13"/>
      <c r="F183" s="14">
        <f t="shared" ref="F183:G187" si="23">F184</f>
        <v>100</v>
      </c>
      <c r="G183" s="14">
        <f t="shared" si="23"/>
        <v>100</v>
      </c>
    </row>
    <row r="184" spans="1:7" ht="37.5">
      <c r="A184" s="44" t="s">
        <v>363</v>
      </c>
      <c r="B184" s="13" t="s">
        <v>257</v>
      </c>
      <c r="C184" s="1"/>
      <c r="D184" s="13"/>
      <c r="E184" s="13"/>
      <c r="F184" s="14">
        <f t="shared" si="23"/>
        <v>100</v>
      </c>
      <c r="G184" s="14">
        <f t="shared" si="23"/>
        <v>100</v>
      </c>
    </row>
    <row r="185" spans="1:7">
      <c r="A185" s="2" t="s">
        <v>177</v>
      </c>
      <c r="B185" s="13" t="s">
        <v>258</v>
      </c>
      <c r="C185" s="1"/>
      <c r="D185" s="13"/>
      <c r="E185" s="13"/>
      <c r="F185" s="14">
        <f t="shared" si="23"/>
        <v>100</v>
      </c>
      <c r="G185" s="14">
        <f t="shared" si="23"/>
        <v>100</v>
      </c>
    </row>
    <row r="186" spans="1:7" ht="37.5">
      <c r="A186" s="2" t="s">
        <v>12</v>
      </c>
      <c r="B186" s="13" t="s">
        <v>258</v>
      </c>
      <c r="C186" s="1">
        <v>200</v>
      </c>
      <c r="D186" s="13"/>
      <c r="E186" s="13"/>
      <c r="F186" s="14">
        <f t="shared" si="23"/>
        <v>100</v>
      </c>
      <c r="G186" s="14">
        <f t="shared" si="23"/>
        <v>100</v>
      </c>
    </row>
    <row r="187" spans="1:7">
      <c r="A187" s="12" t="s">
        <v>115</v>
      </c>
      <c r="B187" s="13" t="s">
        <v>258</v>
      </c>
      <c r="C187" s="1">
        <v>200</v>
      </c>
      <c r="D187" s="13" t="s">
        <v>30</v>
      </c>
      <c r="E187" s="13"/>
      <c r="F187" s="14">
        <f t="shared" si="23"/>
        <v>100</v>
      </c>
      <c r="G187" s="14">
        <f t="shared" si="23"/>
        <v>100</v>
      </c>
    </row>
    <row r="188" spans="1:7">
      <c r="A188" s="15" t="s">
        <v>117</v>
      </c>
      <c r="B188" s="13" t="s">
        <v>258</v>
      </c>
      <c r="C188" s="1">
        <v>200</v>
      </c>
      <c r="D188" s="13" t="s">
        <v>30</v>
      </c>
      <c r="E188" s="13" t="s">
        <v>29</v>
      </c>
      <c r="F188" s="14">
        <v>100</v>
      </c>
      <c r="G188" s="14">
        <v>100</v>
      </c>
    </row>
    <row r="189" spans="1:7" ht="112.5">
      <c r="A189" s="56" t="s">
        <v>392</v>
      </c>
      <c r="B189" s="13" t="s">
        <v>185</v>
      </c>
      <c r="C189" s="1"/>
      <c r="D189" s="13"/>
      <c r="E189" s="13"/>
      <c r="F189" s="14">
        <f>F190+F199</f>
        <v>4234.9999999999991</v>
      </c>
      <c r="G189" s="14">
        <f>G190+G199</f>
        <v>4647.2</v>
      </c>
    </row>
    <row r="190" spans="1:7">
      <c r="A190" s="3" t="s">
        <v>345</v>
      </c>
      <c r="B190" s="1" t="s">
        <v>186</v>
      </c>
      <c r="C190" s="34"/>
      <c r="D190" s="34"/>
      <c r="E190" s="34"/>
      <c r="F190" s="14">
        <f t="shared" ref="F190:G191" si="24">F191</f>
        <v>4134.0999999999995</v>
      </c>
      <c r="G190" s="14">
        <f t="shared" si="24"/>
        <v>4546.3</v>
      </c>
    </row>
    <row r="191" spans="1:7" ht="93.75">
      <c r="A191" s="2" t="s">
        <v>364</v>
      </c>
      <c r="B191" s="1" t="s">
        <v>187</v>
      </c>
      <c r="C191" s="34"/>
      <c r="D191" s="34"/>
      <c r="E191" s="34"/>
      <c r="F191" s="14">
        <f t="shared" si="24"/>
        <v>4134.0999999999995</v>
      </c>
      <c r="G191" s="14">
        <f t="shared" si="24"/>
        <v>4546.3</v>
      </c>
    </row>
    <row r="192" spans="1:7" ht="56.25">
      <c r="A192" s="2" t="s">
        <v>160</v>
      </c>
      <c r="B192" s="1" t="s">
        <v>191</v>
      </c>
      <c r="C192" s="34"/>
      <c r="D192" s="57"/>
      <c r="E192" s="57"/>
      <c r="F192" s="14">
        <f>F193+F196</f>
        <v>4134.0999999999995</v>
      </c>
      <c r="G192" s="14">
        <f>G193+G196</f>
        <v>4546.3</v>
      </c>
    </row>
    <row r="193" spans="1:7" ht="112.5">
      <c r="A193" s="2" t="s">
        <v>8</v>
      </c>
      <c r="B193" s="1" t="s">
        <v>191</v>
      </c>
      <c r="C193" s="34" t="s">
        <v>9</v>
      </c>
      <c r="D193" s="34"/>
      <c r="E193" s="34"/>
      <c r="F193" s="14">
        <f>F194</f>
        <v>4120.2</v>
      </c>
      <c r="G193" s="14">
        <f>G194</f>
        <v>4532.3</v>
      </c>
    </row>
    <row r="194" spans="1:7" ht="37.5">
      <c r="A194" s="15" t="s">
        <v>140</v>
      </c>
      <c r="B194" s="1" t="s">
        <v>191</v>
      </c>
      <c r="C194" s="34">
        <v>100</v>
      </c>
      <c r="D194" s="57" t="s">
        <v>10</v>
      </c>
      <c r="E194" s="57"/>
      <c r="F194" s="14">
        <f>F195</f>
        <v>4120.2</v>
      </c>
      <c r="G194" s="14">
        <f>G195</f>
        <v>4532.3</v>
      </c>
    </row>
    <row r="195" spans="1:7" ht="75">
      <c r="A195" s="2" t="s">
        <v>225</v>
      </c>
      <c r="B195" s="1" t="s">
        <v>191</v>
      </c>
      <c r="C195" s="34">
        <v>100</v>
      </c>
      <c r="D195" s="57" t="s">
        <v>10</v>
      </c>
      <c r="E195" s="57" t="s">
        <v>35</v>
      </c>
      <c r="F195" s="14">
        <v>4120.2</v>
      </c>
      <c r="G195" s="14">
        <v>4532.3</v>
      </c>
    </row>
    <row r="196" spans="1:7" ht="37.5">
      <c r="A196" s="2" t="s">
        <v>12</v>
      </c>
      <c r="B196" s="1" t="s">
        <v>191</v>
      </c>
      <c r="C196" s="34" t="s">
        <v>13</v>
      </c>
      <c r="D196" s="34"/>
      <c r="E196" s="34"/>
      <c r="F196" s="14">
        <f>F197</f>
        <v>13.9</v>
      </c>
      <c r="G196" s="14">
        <f>G197</f>
        <v>14</v>
      </c>
    </row>
    <row r="197" spans="1:7" ht="37.5">
      <c r="A197" s="15" t="s">
        <v>140</v>
      </c>
      <c r="B197" s="1" t="s">
        <v>191</v>
      </c>
      <c r="C197" s="34" t="s">
        <v>13</v>
      </c>
      <c r="D197" s="34" t="s">
        <v>10</v>
      </c>
      <c r="E197" s="57"/>
      <c r="F197" s="14">
        <f>F198</f>
        <v>13.9</v>
      </c>
      <c r="G197" s="14">
        <f>G198</f>
        <v>14</v>
      </c>
    </row>
    <row r="198" spans="1:7" ht="56.25">
      <c r="A198" s="2" t="s">
        <v>141</v>
      </c>
      <c r="B198" s="1" t="s">
        <v>191</v>
      </c>
      <c r="C198" s="34" t="s">
        <v>13</v>
      </c>
      <c r="D198" s="34" t="s">
        <v>10</v>
      </c>
      <c r="E198" s="34">
        <v>10</v>
      </c>
      <c r="F198" s="14">
        <v>13.9</v>
      </c>
      <c r="G198" s="14">
        <v>14</v>
      </c>
    </row>
    <row r="199" spans="1:7">
      <c r="A199" s="3" t="s">
        <v>345</v>
      </c>
      <c r="B199" s="1" t="s">
        <v>292</v>
      </c>
      <c r="C199" s="34"/>
      <c r="D199" s="34"/>
      <c r="E199" s="34"/>
      <c r="F199" s="14">
        <f t="shared" ref="F199:G203" si="25">F200</f>
        <v>100.9</v>
      </c>
      <c r="G199" s="14">
        <f t="shared" si="25"/>
        <v>100.9</v>
      </c>
    </row>
    <row r="200" spans="1:7" ht="81" customHeight="1">
      <c r="A200" s="48" t="s">
        <v>365</v>
      </c>
      <c r="B200" s="1" t="s">
        <v>293</v>
      </c>
      <c r="C200" s="34"/>
      <c r="D200" s="34"/>
      <c r="E200" s="34"/>
      <c r="F200" s="14">
        <f t="shared" si="25"/>
        <v>100.9</v>
      </c>
      <c r="G200" s="14">
        <f t="shared" si="25"/>
        <v>100.9</v>
      </c>
    </row>
    <row r="201" spans="1:7" ht="56.25">
      <c r="A201" s="60" t="s">
        <v>294</v>
      </c>
      <c r="B201" s="1" t="s">
        <v>295</v>
      </c>
      <c r="C201" s="34"/>
      <c r="D201" s="34"/>
      <c r="E201" s="34"/>
      <c r="F201" s="14">
        <f t="shared" si="25"/>
        <v>100.9</v>
      </c>
      <c r="G201" s="14">
        <f t="shared" si="25"/>
        <v>100.9</v>
      </c>
    </row>
    <row r="202" spans="1:7" ht="37.5">
      <c r="A202" s="2" t="s">
        <v>12</v>
      </c>
      <c r="B202" s="1" t="s">
        <v>295</v>
      </c>
      <c r="C202" s="34">
        <v>200</v>
      </c>
      <c r="D202" s="34"/>
      <c r="E202" s="34"/>
      <c r="F202" s="14">
        <f t="shared" si="25"/>
        <v>100.9</v>
      </c>
      <c r="G202" s="14">
        <f t="shared" si="25"/>
        <v>100.9</v>
      </c>
    </row>
    <row r="203" spans="1:7" ht="37.5">
      <c r="A203" s="12" t="s">
        <v>140</v>
      </c>
      <c r="B203" s="13" t="s">
        <v>295</v>
      </c>
      <c r="C203" s="57">
        <v>200</v>
      </c>
      <c r="D203" s="57" t="s">
        <v>10</v>
      </c>
      <c r="E203" s="57"/>
      <c r="F203" s="14">
        <f t="shared" si="25"/>
        <v>100.9</v>
      </c>
      <c r="G203" s="14">
        <f t="shared" si="25"/>
        <v>100.9</v>
      </c>
    </row>
    <row r="204" spans="1:7">
      <c r="A204" s="61" t="s">
        <v>296</v>
      </c>
      <c r="B204" s="13" t="s">
        <v>295</v>
      </c>
      <c r="C204" s="57">
        <v>200</v>
      </c>
      <c r="D204" s="57" t="s">
        <v>10</v>
      </c>
      <c r="E204" s="57" t="s">
        <v>29</v>
      </c>
      <c r="F204" s="14">
        <v>100.9</v>
      </c>
      <c r="G204" s="14">
        <v>100.9</v>
      </c>
    </row>
    <row r="205" spans="1:7" ht="56.25">
      <c r="A205" s="15" t="s">
        <v>333</v>
      </c>
      <c r="B205" s="1" t="s">
        <v>59</v>
      </c>
      <c r="C205" s="1"/>
      <c r="D205" s="1"/>
      <c r="E205" s="1"/>
      <c r="F205" s="14">
        <f>F206+F216+F230+F240+F246</f>
        <v>203011.4</v>
      </c>
      <c r="G205" s="14">
        <f>G206+G216+G230+G240+G246</f>
        <v>216309.80000000002</v>
      </c>
    </row>
    <row r="206" spans="1:7">
      <c r="A206" s="3" t="s">
        <v>345</v>
      </c>
      <c r="B206" s="1" t="s">
        <v>72</v>
      </c>
      <c r="C206" s="1"/>
      <c r="D206" s="1"/>
      <c r="E206" s="1"/>
      <c r="F206" s="14">
        <f>F207</f>
        <v>12032.161</v>
      </c>
      <c r="G206" s="14">
        <f>G207</f>
        <v>12825.525</v>
      </c>
    </row>
    <row r="207" spans="1:7" ht="37.5">
      <c r="A207" s="16" t="s">
        <v>366</v>
      </c>
      <c r="B207" s="1" t="s">
        <v>73</v>
      </c>
      <c r="C207" s="1"/>
      <c r="D207" s="1"/>
      <c r="E207" s="1"/>
      <c r="F207" s="14">
        <f>F208</f>
        <v>12032.161</v>
      </c>
      <c r="G207" s="14">
        <f>G208</f>
        <v>12825.525</v>
      </c>
    </row>
    <row r="208" spans="1:7">
      <c r="A208" s="12" t="s">
        <v>61</v>
      </c>
      <c r="B208" s="1" t="s">
        <v>74</v>
      </c>
      <c r="C208" s="1"/>
      <c r="D208" s="1"/>
      <c r="E208" s="1"/>
      <c r="F208" s="14">
        <f>F209+F212</f>
        <v>12032.161</v>
      </c>
      <c r="G208" s="14">
        <f>G209+G212</f>
        <v>12825.525</v>
      </c>
    </row>
    <row r="209" spans="1:7" ht="56.25">
      <c r="A209" s="12" t="s">
        <v>24</v>
      </c>
      <c r="B209" s="1" t="s">
        <v>74</v>
      </c>
      <c r="C209" s="1" t="s">
        <v>25</v>
      </c>
      <c r="D209" s="1"/>
      <c r="E209" s="1"/>
      <c r="F209" s="14">
        <f>F210</f>
        <v>12017.161</v>
      </c>
      <c r="G209" s="14">
        <f>G210</f>
        <v>12810.525</v>
      </c>
    </row>
    <row r="210" spans="1:7">
      <c r="A210" s="12" t="s">
        <v>127</v>
      </c>
      <c r="B210" s="1" t="s">
        <v>74</v>
      </c>
      <c r="C210" s="1" t="s">
        <v>25</v>
      </c>
      <c r="D210" s="1" t="s">
        <v>34</v>
      </c>
      <c r="E210" s="13"/>
      <c r="F210" s="14">
        <f>F211</f>
        <v>12017.161</v>
      </c>
      <c r="G210" s="14">
        <f>G211</f>
        <v>12810.525</v>
      </c>
    </row>
    <row r="211" spans="1:7">
      <c r="A211" s="12" t="s">
        <v>128</v>
      </c>
      <c r="B211" s="1" t="s">
        <v>74</v>
      </c>
      <c r="C211" s="1" t="s">
        <v>25</v>
      </c>
      <c r="D211" s="1" t="s">
        <v>34</v>
      </c>
      <c r="E211" s="1" t="s">
        <v>5</v>
      </c>
      <c r="F211" s="14">
        <v>12017.161</v>
      </c>
      <c r="G211" s="14">
        <v>12810.525</v>
      </c>
    </row>
    <row r="212" spans="1:7">
      <c r="A212" s="12" t="s">
        <v>31</v>
      </c>
      <c r="B212" s="1" t="s">
        <v>75</v>
      </c>
      <c r="C212" s="1"/>
      <c r="D212" s="1"/>
      <c r="E212" s="1"/>
      <c r="F212" s="14">
        <f t="shared" ref="F212:G214" si="26">F213</f>
        <v>15</v>
      </c>
      <c r="G212" s="14">
        <f t="shared" si="26"/>
        <v>15</v>
      </c>
    </row>
    <row r="213" spans="1:7" ht="56.25">
      <c r="A213" s="12" t="s">
        <v>24</v>
      </c>
      <c r="B213" s="1" t="s">
        <v>75</v>
      </c>
      <c r="C213" s="1" t="s">
        <v>25</v>
      </c>
      <c r="D213" s="1"/>
      <c r="E213" s="1"/>
      <c r="F213" s="14">
        <f t="shared" si="26"/>
        <v>15</v>
      </c>
      <c r="G213" s="14">
        <f t="shared" si="26"/>
        <v>15</v>
      </c>
    </row>
    <row r="214" spans="1:7">
      <c r="A214" s="12" t="s">
        <v>127</v>
      </c>
      <c r="B214" s="1" t="s">
        <v>75</v>
      </c>
      <c r="C214" s="1" t="s">
        <v>25</v>
      </c>
      <c r="D214" s="1" t="s">
        <v>34</v>
      </c>
      <c r="E214" s="13"/>
      <c r="F214" s="14">
        <f t="shared" si="26"/>
        <v>15</v>
      </c>
      <c r="G214" s="14">
        <f t="shared" si="26"/>
        <v>15</v>
      </c>
    </row>
    <row r="215" spans="1:7">
      <c r="A215" s="12" t="s">
        <v>128</v>
      </c>
      <c r="B215" s="1" t="s">
        <v>75</v>
      </c>
      <c r="C215" s="1" t="s">
        <v>25</v>
      </c>
      <c r="D215" s="1" t="s">
        <v>34</v>
      </c>
      <c r="E215" s="1" t="s">
        <v>5</v>
      </c>
      <c r="F215" s="14">
        <v>15</v>
      </c>
      <c r="G215" s="14">
        <v>15</v>
      </c>
    </row>
    <row r="216" spans="1:7">
      <c r="A216" s="3" t="s">
        <v>345</v>
      </c>
      <c r="B216" s="1" t="s">
        <v>67</v>
      </c>
      <c r="C216" s="1"/>
      <c r="D216" s="1"/>
      <c r="E216" s="1"/>
      <c r="F216" s="14">
        <f>F217</f>
        <v>41300.61</v>
      </c>
      <c r="G216" s="14">
        <f>G217</f>
        <v>43950.955000000002</v>
      </c>
    </row>
    <row r="217" spans="1:7" ht="37.5">
      <c r="A217" s="16" t="s">
        <v>367</v>
      </c>
      <c r="B217" s="1" t="s">
        <v>66</v>
      </c>
      <c r="C217" s="1"/>
      <c r="D217" s="1"/>
      <c r="E217" s="1"/>
      <c r="F217" s="14">
        <f>F218+F222</f>
        <v>41300.61</v>
      </c>
      <c r="G217" s="14">
        <f>G218+G222</f>
        <v>43950.955000000002</v>
      </c>
    </row>
    <row r="218" spans="1:7" ht="37.5">
      <c r="A218" s="12" t="s">
        <v>64</v>
      </c>
      <c r="B218" s="1" t="s">
        <v>65</v>
      </c>
      <c r="C218" s="1"/>
      <c r="D218" s="1"/>
      <c r="E218" s="1"/>
      <c r="F218" s="14">
        <f t="shared" ref="F218:G220" si="27">F219</f>
        <v>100</v>
      </c>
      <c r="G218" s="14">
        <f t="shared" si="27"/>
        <v>100</v>
      </c>
    </row>
    <row r="219" spans="1:7" ht="56.25">
      <c r="A219" s="12" t="s">
        <v>24</v>
      </c>
      <c r="B219" s="1" t="s">
        <v>65</v>
      </c>
      <c r="C219" s="1" t="s">
        <v>25</v>
      </c>
      <c r="D219" s="1"/>
      <c r="E219" s="1"/>
      <c r="F219" s="14">
        <f t="shared" si="27"/>
        <v>100</v>
      </c>
      <c r="G219" s="14">
        <f t="shared" si="27"/>
        <v>100</v>
      </c>
    </row>
    <row r="220" spans="1:7">
      <c r="A220" s="12" t="s">
        <v>127</v>
      </c>
      <c r="B220" s="1" t="s">
        <v>65</v>
      </c>
      <c r="C220" s="1" t="s">
        <v>25</v>
      </c>
      <c r="D220" s="1" t="s">
        <v>34</v>
      </c>
      <c r="E220" s="13"/>
      <c r="F220" s="14">
        <f t="shared" si="27"/>
        <v>100</v>
      </c>
      <c r="G220" s="14">
        <f t="shared" si="27"/>
        <v>100</v>
      </c>
    </row>
    <row r="221" spans="1:7">
      <c r="A221" s="12" t="s">
        <v>128</v>
      </c>
      <c r="B221" s="1" t="s">
        <v>65</v>
      </c>
      <c r="C221" s="1" t="s">
        <v>25</v>
      </c>
      <c r="D221" s="1" t="s">
        <v>34</v>
      </c>
      <c r="E221" s="1" t="s">
        <v>5</v>
      </c>
      <c r="F221" s="14">
        <v>100</v>
      </c>
      <c r="G221" s="14">
        <v>100</v>
      </c>
    </row>
    <row r="222" spans="1:7">
      <c r="A222" s="12" t="s">
        <v>62</v>
      </c>
      <c r="B222" s="1" t="s">
        <v>76</v>
      </c>
      <c r="C222" s="1"/>
      <c r="D222" s="1"/>
      <c r="E222" s="1"/>
      <c r="F222" s="14">
        <f>F223+F226</f>
        <v>41200.61</v>
      </c>
      <c r="G222" s="14">
        <f>G223+G226</f>
        <v>43850.955000000002</v>
      </c>
    </row>
    <row r="223" spans="1:7" ht="56.25">
      <c r="A223" s="12" t="s">
        <v>24</v>
      </c>
      <c r="B223" s="1" t="s">
        <v>76</v>
      </c>
      <c r="C223" s="1" t="s">
        <v>25</v>
      </c>
      <c r="D223" s="1"/>
      <c r="E223" s="1"/>
      <c r="F223" s="14">
        <f>F224</f>
        <v>41134.61</v>
      </c>
      <c r="G223" s="14">
        <f>G224</f>
        <v>43784.955000000002</v>
      </c>
    </row>
    <row r="224" spans="1:7">
      <c r="A224" s="12" t="s">
        <v>127</v>
      </c>
      <c r="B224" s="1" t="s">
        <v>76</v>
      </c>
      <c r="C224" s="1" t="s">
        <v>25</v>
      </c>
      <c r="D224" s="1" t="s">
        <v>34</v>
      </c>
      <c r="E224" s="13"/>
      <c r="F224" s="14">
        <f>F225</f>
        <v>41134.61</v>
      </c>
      <c r="G224" s="14">
        <f>G225</f>
        <v>43784.955000000002</v>
      </c>
    </row>
    <row r="225" spans="1:7">
      <c r="A225" s="12" t="s">
        <v>128</v>
      </c>
      <c r="B225" s="1" t="s">
        <v>76</v>
      </c>
      <c r="C225" s="1" t="s">
        <v>25</v>
      </c>
      <c r="D225" s="1" t="s">
        <v>34</v>
      </c>
      <c r="E225" s="1" t="s">
        <v>5</v>
      </c>
      <c r="F225" s="14">
        <v>41134.61</v>
      </c>
      <c r="G225" s="14">
        <v>43784.955000000002</v>
      </c>
    </row>
    <row r="226" spans="1:7">
      <c r="A226" s="12" t="s">
        <v>31</v>
      </c>
      <c r="B226" s="1" t="s">
        <v>77</v>
      </c>
      <c r="C226" s="1"/>
      <c r="D226" s="1"/>
      <c r="E226" s="1"/>
      <c r="F226" s="14">
        <f t="shared" ref="F226:G228" si="28">F227</f>
        <v>66</v>
      </c>
      <c r="G226" s="14">
        <f t="shared" si="28"/>
        <v>66</v>
      </c>
    </row>
    <row r="227" spans="1:7" ht="56.25">
      <c r="A227" s="12" t="s">
        <v>24</v>
      </c>
      <c r="B227" s="1" t="s">
        <v>77</v>
      </c>
      <c r="C227" s="1" t="s">
        <v>25</v>
      </c>
      <c r="D227" s="1"/>
      <c r="E227" s="1"/>
      <c r="F227" s="14">
        <f t="shared" si="28"/>
        <v>66</v>
      </c>
      <c r="G227" s="14">
        <f t="shared" si="28"/>
        <v>66</v>
      </c>
    </row>
    <row r="228" spans="1:7">
      <c r="A228" s="12" t="s">
        <v>127</v>
      </c>
      <c r="B228" s="1" t="s">
        <v>77</v>
      </c>
      <c r="C228" s="1" t="s">
        <v>25</v>
      </c>
      <c r="D228" s="1" t="s">
        <v>34</v>
      </c>
      <c r="E228" s="13"/>
      <c r="F228" s="14">
        <f t="shared" si="28"/>
        <v>66</v>
      </c>
      <c r="G228" s="14">
        <f t="shared" si="28"/>
        <v>66</v>
      </c>
    </row>
    <row r="229" spans="1:7">
      <c r="A229" s="12" t="s">
        <v>128</v>
      </c>
      <c r="B229" s="1" t="s">
        <v>77</v>
      </c>
      <c r="C229" s="1" t="s">
        <v>25</v>
      </c>
      <c r="D229" s="1" t="s">
        <v>34</v>
      </c>
      <c r="E229" s="1" t="s">
        <v>5</v>
      </c>
      <c r="F229" s="14">
        <v>66</v>
      </c>
      <c r="G229" s="14">
        <v>66</v>
      </c>
    </row>
    <row r="230" spans="1:7">
      <c r="A230" s="3" t="s">
        <v>345</v>
      </c>
      <c r="B230" s="1" t="s">
        <v>153</v>
      </c>
      <c r="C230" s="1" t="s">
        <v>6</v>
      </c>
      <c r="D230" s="1"/>
      <c r="E230" s="1"/>
      <c r="F230" s="14">
        <f>F231</f>
        <v>143027.829</v>
      </c>
      <c r="G230" s="14">
        <f>G231</f>
        <v>152814.12</v>
      </c>
    </row>
    <row r="231" spans="1:7" ht="37.5">
      <c r="A231" s="12" t="s">
        <v>368</v>
      </c>
      <c r="B231" s="1" t="s">
        <v>78</v>
      </c>
      <c r="C231" s="1"/>
      <c r="D231" s="1"/>
      <c r="E231" s="1"/>
      <c r="F231" s="14">
        <f>F232</f>
        <v>143027.829</v>
      </c>
      <c r="G231" s="14">
        <f>G232</f>
        <v>152814.12</v>
      </c>
    </row>
    <row r="232" spans="1:7" ht="37.5">
      <c r="A232" s="12" t="s">
        <v>60</v>
      </c>
      <c r="B232" s="1" t="s">
        <v>79</v>
      </c>
      <c r="C232" s="1" t="s">
        <v>6</v>
      </c>
      <c r="D232" s="1"/>
      <c r="E232" s="1"/>
      <c r="F232" s="14">
        <f>F233+F236</f>
        <v>143027.829</v>
      </c>
      <c r="G232" s="14">
        <f>G233+G236</f>
        <v>152814.12</v>
      </c>
    </row>
    <row r="233" spans="1:7" ht="56.25">
      <c r="A233" s="12" t="s">
        <v>24</v>
      </c>
      <c r="B233" s="1" t="s">
        <v>79</v>
      </c>
      <c r="C233" s="1" t="s">
        <v>25</v>
      </c>
      <c r="D233" s="1"/>
      <c r="E233" s="1"/>
      <c r="F233" s="14">
        <f>F234</f>
        <v>142972.829</v>
      </c>
      <c r="G233" s="14">
        <f>G234</f>
        <v>152759.12</v>
      </c>
    </row>
    <row r="234" spans="1:7">
      <c r="A234" s="12" t="s">
        <v>127</v>
      </c>
      <c r="B234" s="1" t="s">
        <v>79</v>
      </c>
      <c r="C234" s="1" t="s">
        <v>25</v>
      </c>
      <c r="D234" s="1" t="s">
        <v>34</v>
      </c>
      <c r="E234" s="13"/>
      <c r="F234" s="14">
        <f>F235</f>
        <v>142972.829</v>
      </c>
      <c r="G234" s="14">
        <f>G235</f>
        <v>152759.12</v>
      </c>
    </row>
    <row r="235" spans="1:7">
      <c r="A235" s="12" t="s">
        <v>128</v>
      </c>
      <c r="B235" s="1" t="s">
        <v>79</v>
      </c>
      <c r="C235" s="1" t="s">
        <v>25</v>
      </c>
      <c r="D235" s="1" t="s">
        <v>34</v>
      </c>
      <c r="E235" s="1" t="s">
        <v>5</v>
      </c>
      <c r="F235" s="14">
        <f>154072.829-11100</f>
        <v>142972.829</v>
      </c>
      <c r="G235" s="14">
        <f>163859.12-11100</f>
        <v>152759.12</v>
      </c>
    </row>
    <row r="236" spans="1:7">
      <c r="A236" s="12" t="s">
        <v>31</v>
      </c>
      <c r="B236" s="1" t="s">
        <v>80</v>
      </c>
      <c r="C236" s="1"/>
      <c r="D236" s="1"/>
      <c r="E236" s="1"/>
      <c r="F236" s="14">
        <f t="shared" ref="F236:G238" si="29">F237</f>
        <v>55</v>
      </c>
      <c r="G236" s="14">
        <f t="shared" si="29"/>
        <v>55</v>
      </c>
    </row>
    <row r="237" spans="1:7" ht="56.25">
      <c r="A237" s="12" t="s">
        <v>24</v>
      </c>
      <c r="B237" s="1" t="s">
        <v>80</v>
      </c>
      <c r="C237" s="1" t="s">
        <v>25</v>
      </c>
      <c r="D237" s="1"/>
      <c r="E237" s="1"/>
      <c r="F237" s="14">
        <f t="shared" si="29"/>
        <v>55</v>
      </c>
      <c r="G237" s="14">
        <f t="shared" si="29"/>
        <v>55</v>
      </c>
    </row>
    <row r="238" spans="1:7">
      <c r="A238" s="12" t="s">
        <v>127</v>
      </c>
      <c r="B238" s="1" t="s">
        <v>80</v>
      </c>
      <c r="C238" s="1" t="s">
        <v>25</v>
      </c>
      <c r="D238" s="1" t="s">
        <v>34</v>
      </c>
      <c r="E238" s="13"/>
      <c r="F238" s="14">
        <f t="shared" si="29"/>
        <v>55</v>
      </c>
      <c r="G238" s="14">
        <f t="shared" si="29"/>
        <v>55</v>
      </c>
    </row>
    <row r="239" spans="1:7">
      <c r="A239" s="12" t="s">
        <v>128</v>
      </c>
      <c r="B239" s="1" t="s">
        <v>80</v>
      </c>
      <c r="C239" s="1" t="s">
        <v>25</v>
      </c>
      <c r="D239" s="1" t="s">
        <v>34</v>
      </c>
      <c r="E239" s="1" t="s">
        <v>5</v>
      </c>
      <c r="F239" s="14">
        <v>55</v>
      </c>
      <c r="G239" s="14">
        <v>55</v>
      </c>
    </row>
    <row r="240" spans="1:7">
      <c r="A240" s="3" t="s">
        <v>345</v>
      </c>
      <c r="B240" s="1" t="s">
        <v>81</v>
      </c>
      <c r="C240" s="1"/>
      <c r="D240" s="1"/>
      <c r="E240" s="1"/>
      <c r="F240" s="14">
        <f t="shared" ref="F240:G244" si="30">F241</f>
        <v>5270</v>
      </c>
      <c r="G240" s="14">
        <f t="shared" si="30"/>
        <v>5270</v>
      </c>
    </row>
    <row r="241" spans="1:7" ht="56.25">
      <c r="A241" s="12" t="s">
        <v>369</v>
      </c>
      <c r="B241" s="1" t="s">
        <v>82</v>
      </c>
      <c r="C241" s="1"/>
      <c r="D241" s="1"/>
      <c r="E241" s="1"/>
      <c r="F241" s="14">
        <f t="shared" si="30"/>
        <v>5270</v>
      </c>
      <c r="G241" s="14">
        <f t="shared" si="30"/>
        <v>5270</v>
      </c>
    </row>
    <row r="242" spans="1:7">
      <c r="A242" s="12" t="s">
        <v>63</v>
      </c>
      <c r="B242" s="1" t="s">
        <v>83</v>
      </c>
      <c r="C242" s="1"/>
      <c r="D242" s="1"/>
      <c r="E242" s="1"/>
      <c r="F242" s="14">
        <f t="shared" si="30"/>
        <v>5270</v>
      </c>
      <c r="G242" s="14">
        <f t="shared" si="30"/>
        <v>5270</v>
      </c>
    </row>
    <row r="243" spans="1:7" ht="56.25">
      <c r="A243" s="12" t="s">
        <v>24</v>
      </c>
      <c r="B243" s="1" t="s">
        <v>83</v>
      </c>
      <c r="C243" s="1" t="s">
        <v>25</v>
      </c>
      <c r="D243" s="1"/>
      <c r="E243" s="1"/>
      <c r="F243" s="14">
        <f t="shared" si="30"/>
        <v>5270</v>
      </c>
      <c r="G243" s="14">
        <f t="shared" si="30"/>
        <v>5270</v>
      </c>
    </row>
    <row r="244" spans="1:7">
      <c r="A244" s="12" t="s">
        <v>127</v>
      </c>
      <c r="B244" s="1" t="s">
        <v>83</v>
      </c>
      <c r="C244" s="1" t="s">
        <v>25</v>
      </c>
      <c r="D244" s="1" t="s">
        <v>34</v>
      </c>
      <c r="E244" s="13"/>
      <c r="F244" s="14">
        <f t="shared" si="30"/>
        <v>5270</v>
      </c>
      <c r="G244" s="14">
        <f t="shared" si="30"/>
        <v>5270</v>
      </c>
    </row>
    <row r="245" spans="1:7">
      <c r="A245" s="12" t="s">
        <v>128</v>
      </c>
      <c r="B245" s="1" t="s">
        <v>83</v>
      </c>
      <c r="C245" s="1" t="s">
        <v>25</v>
      </c>
      <c r="D245" s="1" t="s">
        <v>34</v>
      </c>
      <c r="E245" s="1" t="s">
        <v>5</v>
      </c>
      <c r="F245" s="14">
        <v>5270</v>
      </c>
      <c r="G245" s="10">
        <v>5270</v>
      </c>
    </row>
    <row r="246" spans="1:7">
      <c r="A246" s="3" t="s">
        <v>345</v>
      </c>
      <c r="B246" s="1" t="s">
        <v>161</v>
      </c>
      <c r="C246" s="1"/>
      <c r="D246" s="1"/>
      <c r="E246" s="1"/>
      <c r="F246" s="14">
        <f>F247</f>
        <v>1380.8</v>
      </c>
      <c r="G246" s="14">
        <f>G247</f>
        <v>1449.2</v>
      </c>
    </row>
    <row r="247" spans="1:7" ht="56.25">
      <c r="A247" s="12" t="s">
        <v>370</v>
      </c>
      <c r="B247" s="1" t="s">
        <v>162</v>
      </c>
      <c r="C247" s="1"/>
      <c r="D247" s="1"/>
      <c r="E247" s="1"/>
      <c r="F247" s="14">
        <f>F248</f>
        <v>1380.8</v>
      </c>
      <c r="G247" s="14">
        <f>G248</f>
        <v>1449.2</v>
      </c>
    </row>
    <row r="248" spans="1:7" ht="56.25">
      <c r="A248" s="12" t="s">
        <v>163</v>
      </c>
      <c r="B248" s="1" t="s">
        <v>164</v>
      </c>
      <c r="C248" s="1"/>
      <c r="D248" s="1"/>
      <c r="E248" s="1"/>
      <c r="F248" s="14">
        <f>F249+F252</f>
        <v>1380.8</v>
      </c>
      <c r="G248" s="14">
        <f>G249+G252</f>
        <v>1449.2</v>
      </c>
    </row>
    <row r="249" spans="1:7" ht="112.5">
      <c r="A249" s="15" t="s">
        <v>8</v>
      </c>
      <c r="B249" s="1" t="s">
        <v>164</v>
      </c>
      <c r="C249" s="1">
        <v>100</v>
      </c>
      <c r="D249" s="1"/>
      <c r="E249" s="1"/>
      <c r="F249" s="14">
        <f>F250</f>
        <v>1365.8</v>
      </c>
      <c r="G249" s="14">
        <f>G250</f>
        <v>1434.2</v>
      </c>
    </row>
    <row r="250" spans="1:7">
      <c r="A250" s="15" t="s">
        <v>147</v>
      </c>
      <c r="B250" s="1" t="s">
        <v>164</v>
      </c>
      <c r="C250" s="1">
        <v>100</v>
      </c>
      <c r="D250" s="13" t="s">
        <v>5</v>
      </c>
      <c r="E250" s="13"/>
      <c r="F250" s="14">
        <f>F251</f>
        <v>1365.8</v>
      </c>
      <c r="G250" s="14">
        <f>G251</f>
        <v>1434.2</v>
      </c>
    </row>
    <row r="251" spans="1:7">
      <c r="A251" s="15" t="s">
        <v>123</v>
      </c>
      <c r="B251" s="1" t="s">
        <v>164</v>
      </c>
      <c r="C251" s="1">
        <v>100</v>
      </c>
      <c r="D251" s="13" t="s">
        <v>5</v>
      </c>
      <c r="E251" s="13" t="s">
        <v>20</v>
      </c>
      <c r="F251" s="14">
        <v>1365.8</v>
      </c>
      <c r="G251" s="14">
        <v>1434.2</v>
      </c>
    </row>
    <row r="252" spans="1:7" ht="37.5">
      <c r="A252" s="12" t="s">
        <v>12</v>
      </c>
      <c r="B252" s="1" t="s">
        <v>164</v>
      </c>
      <c r="C252" s="1">
        <v>200</v>
      </c>
      <c r="D252" s="13"/>
      <c r="E252" s="13"/>
      <c r="F252" s="14">
        <f>F253</f>
        <v>15</v>
      </c>
      <c r="G252" s="14">
        <f>G253</f>
        <v>15</v>
      </c>
    </row>
    <row r="253" spans="1:7">
      <c r="A253" s="15" t="s">
        <v>147</v>
      </c>
      <c r="B253" s="1" t="s">
        <v>164</v>
      </c>
      <c r="C253" s="1">
        <v>200</v>
      </c>
      <c r="D253" s="13" t="s">
        <v>5</v>
      </c>
      <c r="E253" s="13"/>
      <c r="F253" s="14">
        <f>F254</f>
        <v>15</v>
      </c>
      <c r="G253" s="14">
        <f>G254</f>
        <v>15</v>
      </c>
    </row>
    <row r="254" spans="1:7">
      <c r="A254" s="15" t="s">
        <v>123</v>
      </c>
      <c r="B254" s="1" t="s">
        <v>164</v>
      </c>
      <c r="C254" s="1">
        <v>200</v>
      </c>
      <c r="D254" s="13" t="s">
        <v>5</v>
      </c>
      <c r="E254" s="13" t="s">
        <v>20</v>
      </c>
      <c r="F254" s="14">
        <v>15</v>
      </c>
      <c r="G254" s="14">
        <v>15</v>
      </c>
    </row>
    <row r="255" spans="1:7" ht="56.25">
      <c r="A255" s="12" t="s">
        <v>334</v>
      </c>
      <c r="B255" s="1" t="s">
        <v>58</v>
      </c>
      <c r="C255" s="1" t="s">
        <v>6</v>
      </c>
      <c r="D255" s="1"/>
      <c r="E255" s="1"/>
      <c r="F255" s="14">
        <f t="shared" ref="F255:G257" si="31">F256</f>
        <v>4418</v>
      </c>
      <c r="G255" s="14">
        <f t="shared" si="31"/>
        <v>4418</v>
      </c>
    </row>
    <row r="256" spans="1:7">
      <c r="A256" s="3" t="s">
        <v>345</v>
      </c>
      <c r="B256" s="1" t="s">
        <v>181</v>
      </c>
      <c r="C256" s="1"/>
      <c r="D256" s="1"/>
      <c r="E256" s="1"/>
      <c r="F256" s="14">
        <f t="shared" si="31"/>
        <v>4418</v>
      </c>
      <c r="G256" s="14">
        <f t="shared" si="31"/>
        <v>4418</v>
      </c>
    </row>
    <row r="257" spans="1:7" ht="37.5">
      <c r="A257" s="15" t="s">
        <v>371</v>
      </c>
      <c r="B257" s="1" t="s">
        <v>171</v>
      </c>
      <c r="C257" s="1"/>
      <c r="D257" s="1"/>
      <c r="E257" s="1"/>
      <c r="F257" s="14">
        <f t="shared" si="31"/>
        <v>4418</v>
      </c>
      <c r="G257" s="14">
        <f t="shared" si="31"/>
        <v>4418</v>
      </c>
    </row>
    <row r="258" spans="1:7" ht="37.5">
      <c r="A258" s="19" t="s">
        <v>165</v>
      </c>
      <c r="B258" s="34" t="s">
        <v>172</v>
      </c>
      <c r="C258" s="34"/>
      <c r="D258" s="34"/>
      <c r="E258" s="34"/>
      <c r="F258" s="14">
        <f t="shared" ref="F258:G260" si="32">F259</f>
        <v>4418</v>
      </c>
      <c r="G258" s="14">
        <f t="shared" si="32"/>
        <v>4418</v>
      </c>
    </row>
    <row r="259" spans="1:7" ht="37.5">
      <c r="A259" s="15" t="s">
        <v>12</v>
      </c>
      <c r="B259" s="34" t="s">
        <v>172</v>
      </c>
      <c r="C259" s="34">
        <v>200</v>
      </c>
      <c r="D259" s="34"/>
      <c r="E259" s="34"/>
      <c r="F259" s="14">
        <f t="shared" si="32"/>
        <v>4418</v>
      </c>
      <c r="G259" s="14">
        <f t="shared" si="32"/>
        <v>4418</v>
      </c>
    </row>
    <row r="260" spans="1:7">
      <c r="A260" s="15" t="s">
        <v>129</v>
      </c>
      <c r="B260" s="34" t="s">
        <v>172</v>
      </c>
      <c r="C260" s="34">
        <v>200</v>
      </c>
      <c r="D260" s="34" t="s">
        <v>18</v>
      </c>
      <c r="E260" s="57"/>
      <c r="F260" s="14">
        <f t="shared" si="32"/>
        <v>4418</v>
      </c>
      <c r="G260" s="14">
        <f t="shared" si="32"/>
        <v>4418</v>
      </c>
    </row>
    <row r="261" spans="1:7" ht="37.5">
      <c r="A261" s="15" t="s">
        <v>130</v>
      </c>
      <c r="B261" s="34" t="s">
        <v>172</v>
      </c>
      <c r="C261" s="34">
        <v>200</v>
      </c>
      <c r="D261" s="34" t="s">
        <v>18</v>
      </c>
      <c r="E261" s="34" t="s">
        <v>10</v>
      </c>
      <c r="F261" s="14">
        <v>4418</v>
      </c>
      <c r="G261" s="14">
        <v>4418</v>
      </c>
    </row>
    <row r="262" spans="1:7" ht="75">
      <c r="A262" s="15" t="s">
        <v>391</v>
      </c>
      <c r="B262" s="34" t="s">
        <v>105</v>
      </c>
      <c r="C262" s="34"/>
      <c r="D262" s="34"/>
      <c r="E262" s="34"/>
      <c r="F262" s="14">
        <f t="shared" ref="F262:G266" si="33">F263</f>
        <v>70</v>
      </c>
      <c r="G262" s="14">
        <f t="shared" si="33"/>
        <v>70</v>
      </c>
    </row>
    <row r="263" spans="1:7">
      <c r="A263" s="2" t="s">
        <v>254</v>
      </c>
      <c r="B263" s="34" t="s">
        <v>106</v>
      </c>
      <c r="C263" s="34"/>
      <c r="D263" s="34"/>
      <c r="E263" s="34"/>
      <c r="F263" s="14">
        <f t="shared" si="33"/>
        <v>70</v>
      </c>
      <c r="G263" s="14">
        <f t="shared" si="33"/>
        <v>70</v>
      </c>
    </row>
    <row r="264" spans="1:7">
      <c r="A264" s="15" t="s">
        <v>23</v>
      </c>
      <c r="B264" s="13" t="s">
        <v>174</v>
      </c>
      <c r="C264" s="34"/>
      <c r="D264" s="34"/>
      <c r="E264" s="34"/>
      <c r="F264" s="14">
        <f t="shared" si="33"/>
        <v>70</v>
      </c>
      <c r="G264" s="14">
        <f t="shared" si="33"/>
        <v>70</v>
      </c>
    </row>
    <row r="265" spans="1:7" ht="37.5">
      <c r="A265" s="15" t="s">
        <v>12</v>
      </c>
      <c r="B265" s="13" t="s">
        <v>174</v>
      </c>
      <c r="C265" s="34">
        <v>200</v>
      </c>
      <c r="D265" s="34"/>
      <c r="E265" s="34"/>
      <c r="F265" s="14">
        <f t="shared" si="33"/>
        <v>70</v>
      </c>
      <c r="G265" s="14">
        <f t="shared" si="33"/>
        <v>70</v>
      </c>
    </row>
    <row r="266" spans="1:7">
      <c r="A266" s="15" t="s">
        <v>115</v>
      </c>
      <c r="B266" s="13" t="s">
        <v>174</v>
      </c>
      <c r="C266" s="34">
        <v>200</v>
      </c>
      <c r="D266" s="34" t="s">
        <v>30</v>
      </c>
      <c r="E266" s="57"/>
      <c r="F266" s="14">
        <f t="shared" si="33"/>
        <v>70</v>
      </c>
      <c r="G266" s="14">
        <f t="shared" si="33"/>
        <v>70</v>
      </c>
    </row>
    <row r="267" spans="1:7">
      <c r="A267" s="15" t="s">
        <v>117</v>
      </c>
      <c r="B267" s="13" t="s">
        <v>174</v>
      </c>
      <c r="C267" s="34">
        <v>200</v>
      </c>
      <c r="D267" s="34" t="s">
        <v>30</v>
      </c>
      <c r="E267" s="34" t="s">
        <v>29</v>
      </c>
      <c r="F267" s="14">
        <v>70</v>
      </c>
      <c r="G267" s="14">
        <v>70</v>
      </c>
    </row>
    <row r="268" spans="1:7" ht="93.75">
      <c r="A268" s="2" t="s">
        <v>226</v>
      </c>
      <c r="B268" s="1" t="s">
        <v>281</v>
      </c>
      <c r="C268" s="57"/>
      <c r="D268" s="57"/>
      <c r="E268" s="57"/>
      <c r="F268" s="14">
        <f t="shared" ref="F268:G270" si="34">F269</f>
        <v>27.3</v>
      </c>
      <c r="G268" s="14">
        <f t="shared" si="34"/>
        <v>27.3</v>
      </c>
    </row>
    <row r="269" spans="1:7" ht="37.5">
      <c r="A269" s="12" t="s">
        <v>38</v>
      </c>
      <c r="B269" s="1" t="s">
        <v>281</v>
      </c>
      <c r="C269" s="34">
        <v>300</v>
      </c>
      <c r="D269" s="57"/>
      <c r="E269" s="57"/>
      <c r="F269" s="14">
        <f t="shared" si="34"/>
        <v>27.3</v>
      </c>
      <c r="G269" s="14">
        <f t="shared" si="34"/>
        <v>27.3</v>
      </c>
    </row>
    <row r="270" spans="1:7">
      <c r="A270" s="12" t="s">
        <v>120</v>
      </c>
      <c r="B270" s="1" t="s">
        <v>281</v>
      </c>
      <c r="C270" s="34">
        <v>300</v>
      </c>
      <c r="D270" s="57" t="s">
        <v>35</v>
      </c>
      <c r="E270" s="57"/>
      <c r="F270" s="14">
        <f t="shared" si="34"/>
        <v>27.3</v>
      </c>
      <c r="G270" s="14">
        <f t="shared" si="34"/>
        <v>27.3</v>
      </c>
    </row>
    <row r="271" spans="1:7">
      <c r="A271" s="12" t="s">
        <v>121</v>
      </c>
      <c r="B271" s="1" t="s">
        <v>281</v>
      </c>
      <c r="C271" s="34">
        <v>300</v>
      </c>
      <c r="D271" s="57" t="s">
        <v>35</v>
      </c>
      <c r="E271" s="57" t="s">
        <v>10</v>
      </c>
      <c r="F271" s="14">
        <v>27.3</v>
      </c>
      <c r="G271" s="14">
        <v>27.3</v>
      </c>
    </row>
    <row r="272" spans="1:7" ht="168.75">
      <c r="A272" s="56" t="s">
        <v>279</v>
      </c>
      <c r="B272" s="1" t="s">
        <v>283</v>
      </c>
      <c r="C272" s="34"/>
      <c r="D272" s="57"/>
      <c r="E272" s="57"/>
      <c r="F272" s="14">
        <f t="shared" ref="F272:G274" si="35">F273</f>
        <v>365.5</v>
      </c>
      <c r="G272" s="14">
        <f t="shared" si="35"/>
        <v>365.5</v>
      </c>
    </row>
    <row r="273" spans="1:7" ht="37.5">
      <c r="A273" s="15" t="s">
        <v>12</v>
      </c>
      <c r="B273" s="1" t="s">
        <v>283</v>
      </c>
      <c r="C273" s="57" t="s">
        <v>13</v>
      </c>
      <c r="D273" s="57"/>
      <c r="E273" s="57"/>
      <c r="F273" s="14">
        <f t="shared" si="35"/>
        <v>365.5</v>
      </c>
      <c r="G273" s="14">
        <f t="shared" si="35"/>
        <v>365.5</v>
      </c>
    </row>
    <row r="274" spans="1:7">
      <c r="A274" s="15" t="s">
        <v>133</v>
      </c>
      <c r="B274" s="1" t="s">
        <v>283</v>
      </c>
      <c r="C274" s="57">
        <v>200</v>
      </c>
      <c r="D274" s="57" t="s">
        <v>16</v>
      </c>
      <c r="E274" s="57"/>
      <c r="F274" s="14">
        <f t="shared" si="35"/>
        <v>365.5</v>
      </c>
      <c r="G274" s="14">
        <f t="shared" si="35"/>
        <v>365.5</v>
      </c>
    </row>
    <row r="275" spans="1:7">
      <c r="A275" s="15" t="s">
        <v>155</v>
      </c>
      <c r="B275" s="1" t="s">
        <v>283</v>
      </c>
      <c r="C275" s="57">
        <v>200</v>
      </c>
      <c r="D275" s="57" t="s">
        <v>16</v>
      </c>
      <c r="E275" s="57" t="s">
        <v>17</v>
      </c>
      <c r="F275" s="14">
        <v>365.5</v>
      </c>
      <c r="G275" s="14">
        <v>365.5</v>
      </c>
    </row>
    <row r="276" spans="1:7" ht="150">
      <c r="A276" s="56" t="s">
        <v>280</v>
      </c>
      <c r="B276" s="1" t="s">
        <v>284</v>
      </c>
      <c r="C276" s="57"/>
      <c r="D276" s="57"/>
      <c r="E276" s="57"/>
      <c r="F276" s="14">
        <f t="shared" ref="F276:G278" si="36">F277</f>
        <v>346.9</v>
      </c>
      <c r="G276" s="14">
        <f t="shared" si="36"/>
        <v>346.9</v>
      </c>
    </row>
    <row r="277" spans="1:7" ht="37.5">
      <c r="A277" s="15" t="s">
        <v>12</v>
      </c>
      <c r="B277" s="1" t="s">
        <v>284</v>
      </c>
      <c r="C277" s="57" t="s">
        <v>13</v>
      </c>
      <c r="D277" s="57"/>
      <c r="E277" s="57"/>
      <c r="F277" s="14">
        <f t="shared" si="36"/>
        <v>346.9</v>
      </c>
      <c r="G277" s="14">
        <f t="shared" si="36"/>
        <v>346.9</v>
      </c>
    </row>
    <row r="278" spans="1:7">
      <c r="A278" s="15" t="s">
        <v>133</v>
      </c>
      <c r="B278" s="1" t="s">
        <v>284</v>
      </c>
      <c r="C278" s="57">
        <v>200</v>
      </c>
      <c r="D278" s="57" t="s">
        <v>16</v>
      </c>
      <c r="E278" s="57"/>
      <c r="F278" s="14">
        <f t="shared" si="36"/>
        <v>346.9</v>
      </c>
      <c r="G278" s="14">
        <f t="shared" si="36"/>
        <v>346.9</v>
      </c>
    </row>
    <row r="279" spans="1:7">
      <c r="A279" s="15" t="s">
        <v>155</v>
      </c>
      <c r="B279" s="1" t="s">
        <v>284</v>
      </c>
      <c r="C279" s="57">
        <v>200</v>
      </c>
      <c r="D279" s="57" t="s">
        <v>16</v>
      </c>
      <c r="E279" s="57" t="s">
        <v>17</v>
      </c>
      <c r="F279" s="14">
        <v>346.9</v>
      </c>
      <c r="G279" s="14">
        <v>346.9</v>
      </c>
    </row>
    <row r="280" spans="1:7" ht="75">
      <c r="A280" s="12" t="s">
        <v>390</v>
      </c>
      <c r="B280" s="1" t="s">
        <v>266</v>
      </c>
      <c r="C280" s="9"/>
      <c r="D280" s="11"/>
      <c r="E280" s="11"/>
      <c r="F280" s="10">
        <f>F281</f>
        <v>16510.599999999999</v>
      </c>
      <c r="G280" s="14">
        <f>G281</f>
        <v>0</v>
      </c>
    </row>
    <row r="281" spans="1:7">
      <c r="A281" s="3" t="s">
        <v>345</v>
      </c>
      <c r="B281" s="1" t="s">
        <v>287</v>
      </c>
      <c r="C281" s="9"/>
      <c r="D281" s="11"/>
      <c r="E281" s="11"/>
      <c r="F281" s="10">
        <f>F282+F287</f>
        <v>16510.599999999999</v>
      </c>
      <c r="G281" s="10">
        <f>G282+G287</f>
        <v>0</v>
      </c>
    </row>
    <row r="282" spans="1:7" ht="75">
      <c r="A282" s="33" t="s">
        <v>378</v>
      </c>
      <c r="B282" s="17" t="s">
        <v>288</v>
      </c>
      <c r="C282" s="9"/>
      <c r="D282" s="11"/>
      <c r="E282" s="11"/>
      <c r="F282" s="14">
        <f t="shared" ref="F282:G285" si="37">F283</f>
        <v>13420</v>
      </c>
      <c r="G282" s="14">
        <f t="shared" si="37"/>
        <v>0</v>
      </c>
    </row>
    <row r="283" spans="1:7" ht="56.25">
      <c r="A283" s="47" t="s">
        <v>291</v>
      </c>
      <c r="B283" s="13" t="s">
        <v>286</v>
      </c>
      <c r="C283" s="9"/>
      <c r="D283" s="11"/>
      <c r="E283" s="11"/>
      <c r="F283" s="10">
        <f t="shared" si="37"/>
        <v>13420</v>
      </c>
      <c r="G283" s="10">
        <f t="shared" si="37"/>
        <v>0</v>
      </c>
    </row>
    <row r="284" spans="1:7" ht="37.5">
      <c r="A284" s="2" t="s">
        <v>243</v>
      </c>
      <c r="B284" s="13" t="s">
        <v>286</v>
      </c>
      <c r="C284" s="9">
        <v>400</v>
      </c>
      <c r="D284" s="11"/>
      <c r="E284" s="11"/>
      <c r="F284" s="10">
        <f t="shared" si="37"/>
        <v>13420</v>
      </c>
      <c r="G284" s="10">
        <f t="shared" si="37"/>
        <v>0</v>
      </c>
    </row>
    <row r="285" spans="1:7" ht="37.5">
      <c r="A285" s="37" t="s">
        <v>124</v>
      </c>
      <c r="B285" s="13" t="s">
        <v>286</v>
      </c>
      <c r="C285" s="9">
        <v>400</v>
      </c>
      <c r="D285" s="11" t="s">
        <v>17</v>
      </c>
      <c r="E285" s="11"/>
      <c r="F285" s="10">
        <f t="shared" si="37"/>
        <v>13420</v>
      </c>
      <c r="G285" s="10">
        <f t="shared" si="37"/>
        <v>0</v>
      </c>
    </row>
    <row r="286" spans="1:7" ht="30" customHeight="1">
      <c r="A286" s="38" t="s">
        <v>125</v>
      </c>
      <c r="B286" s="13" t="s">
        <v>286</v>
      </c>
      <c r="C286" s="9">
        <v>400</v>
      </c>
      <c r="D286" s="11" t="s">
        <v>17</v>
      </c>
      <c r="E286" s="11" t="s">
        <v>5</v>
      </c>
      <c r="F286" s="14">
        <v>13420</v>
      </c>
      <c r="G286" s="14">
        <v>0</v>
      </c>
    </row>
    <row r="287" spans="1:7" ht="37.5">
      <c r="A287" s="33" t="s">
        <v>379</v>
      </c>
      <c r="B287" s="17" t="s">
        <v>290</v>
      </c>
      <c r="C287" s="9"/>
      <c r="D287" s="11"/>
      <c r="E287" s="11"/>
      <c r="F287" s="14">
        <f t="shared" ref="F287:G290" si="38">F288</f>
        <v>3090.6</v>
      </c>
      <c r="G287" s="14">
        <f t="shared" si="38"/>
        <v>0</v>
      </c>
    </row>
    <row r="288" spans="1:7" ht="37.5">
      <c r="A288" s="47" t="s">
        <v>268</v>
      </c>
      <c r="B288" s="13" t="s">
        <v>289</v>
      </c>
      <c r="C288" s="9"/>
      <c r="D288" s="11"/>
      <c r="E288" s="11"/>
      <c r="F288" s="14">
        <f t="shared" si="38"/>
        <v>3090.6</v>
      </c>
      <c r="G288" s="14">
        <f t="shared" si="38"/>
        <v>0</v>
      </c>
    </row>
    <row r="289" spans="1:7" ht="37.5">
      <c r="A289" s="2" t="s">
        <v>12</v>
      </c>
      <c r="B289" s="13" t="s">
        <v>289</v>
      </c>
      <c r="C289" s="9">
        <v>200</v>
      </c>
      <c r="D289" s="11"/>
      <c r="E289" s="11"/>
      <c r="F289" s="14">
        <f t="shared" si="38"/>
        <v>3090.6</v>
      </c>
      <c r="G289" s="14">
        <f t="shared" si="38"/>
        <v>0</v>
      </c>
    </row>
    <row r="290" spans="1:7" ht="33" customHeight="1">
      <c r="A290" s="37" t="s">
        <v>124</v>
      </c>
      <c r="B290" s="13" t="s">
        <v>289</v>
      </c>
      <c r="C290" s="9">
        <v>200</v>
      </c>
      <c r="D290" s="11" t="s">
        <v>17</v>
      </c>
      <c r="E290" s="11"/>
      <c r="F290" s="14">
        <f t="shared" si="38"/>
        <v>3090.6</v>
      </c>
      <c r="G290" s="14">
        <f t="shared" si="38"/>
        <v>0</v>
      </c>
    </row>
    <row r="291" spans="1:7" ht="24.75" customHeight="1">
      <c r="A291" s="38" t="s">
        <v>267</v>
      </c>
      <c r="B291" s="13" t="s">
        <v>289</v>
      </c>
      <c r="C291" s="9">
        <v>200</v>
      </c>
      <c r="D291" s="11" t="s">
        <v>17</v>
      </c>
      <c r="E291" s="11" t="s">
        <v>10</v>
      </c>
      <c r="F291" s="14">
        <v>3090.6</v>
      </c>
      <c r="G291" s="14">
        <v>0</v>
      </c>
    </row>
    <row r="292" spans="1:7" ht="75">
      <c r="A292" s="15" t="s">
        <v>335</v>
      </c>
      <c r="B292" s="34" t="s">
        <v>55</v>
      </c>
      <c r="C292" s="34" t="s">
        <v>6</v>
      </c>
      <c r="D292" s="34"/>
      <c r="E292" s="34"/>
      <c r="F292" s="14">
        <f>F293</f>
        <v>2942.86</v>
      </c>
      <c r="G292" s="14">
        <f>G293</f>
        <v>3074.42</v>
      </c>
    </row>
    <row r="293" spans="1:7" ht="56.25">
      <c r="A293" s="15" t="s">
        <v>250</v>
      </c>
      <c r="B293" s="34" t="s">
        <v>56</v>
      </c>
      <c r="C293" s="34"/>
      <c r="D293" s="34"/>
      <c r="E293" s="34"/>
      <c r="F293" s="14">
        <f>F294</f>
        <v>2942.86</v>
      </c>
      <c r="G293" s="14">
        <f>G294</f>
        <v>3074.42</v>
      </c>
    </row>
    <row r="294" spans="1:7">
      <c r="A294" s="15" t="s">
        <v>11</v>
      </c>
      <c r="B294" s="34" t="s">
        <v>57</v>
      </c>
      <c r="C294" s="34" t="s">
        <v>6</v>
      </c>
      <c r="D294" s="34"/>
      <c r="E294" s="34"/>
      <c r="F294" s="14">
        <f>F295+F298+F301</f>
        <v>2942.86</v>
      </c>
      <c r="G294" s="14">
        <f>G295+G298+G301</f>
        <v>3074.42</v>
      </c>
    </row>
    <row r="295" spans="1:7" ht="112.5">
      <c r="A295" s="15" t="s">
        <v>8</v>
      </c>
      <c r="B295" s="34" t="s">
        <v>57</v>
      </c>
      <c r="C295" s="34" t="s">
        <v>9</v>
      </c>
      <c r="D295" s="34"/>
      <c r="E295" s="34"/>
      <c r="F295" s="14">
        <f>F296</f>
        <v>2607.36</v>
      </c>
      <c r="G295" s="14">
        <f>G296</f>
        <v>2737.5</v>
      </c>
    </row>
    <row r="296" spans="1:7">
      <c r="A296" s="15" t="s">
        <v>147</v>
      </c>
      <c r="B296" s="34" t="s">
        <v>57</v>
      </c>
      <c r="C296" s="34">
        <v>100</v>
      </c>
      <c r="D296" s="34" t="s">
        <v>5</v>
      </c>
      <c r="E296" s="57"/>
      <c r="F296" s="14">
        <f>F297</f>
        <v>2607.36</v>
      </c>
      <c r="G296" s="14">
        <f>G297</f>
        <v>2737.5</v>
      </c>
    </row>
    <row r="297" spans="1:7">
      <c r="A297" s="15" t="s">
        <v>123</v>
      </c>
      <c r="B297" s="34" t="s">
        <v>57</v>
      </c>
      <c r="C297" s="34">
        <v>100</v>
      </c>
      <c r="D297" s="34" t="s">
        <v>5</v>
      </c>
      <c r="E297" s="34" t="s">
        <v>20</v>
      </c>
      <c r="F297" s="14">
        <v>2607.36</v>
      </c>
      <c r="G297" s="14">
        <v>2737.5</v>
      </c>
    </row>
    <row r="298" spans="1:7" ht="37.5">
      <c r="A298" s="15" t="s">
        <v>12</v>
      </c>
      <c r="B298" s="34" t="s">
        <v>57</v>
      </c>
      <c r="C298" s="34" t="s">
        <v>13</v>
      </c>
      <c r="D298" s="34"/>
      <c r="E298" s="34"/>
      <c r="F298" s="14">
        <f>F299</f>
        <v>325.5</v>
      </c>
      <c r="G298" s="14">
        <f>G299</f>
        <v>326.92</v>
      </c>
    </row>
    <row r="299" spans="1:7">
      <c r="A299" s="15" t="s">
        <v>147</v>
      </c>
      <c r="B299" s="34" t="s">
        <v>57</v>
      </c>
      <c r="C299" s="34">
        <v>200</v>
      </c>
      <c r="D299" s="34" t="s">
        <v>5</v>
      </c>
      <c r="E299" s="57"/>
      <c r="F299" s="14">
        <f>F300</f>
        <v>325.5</v>
      </c>
      <c r="G299" s="14">
        <f>G300</f>
        <v>326.92</v>
      </c>
    </row>
    <row r="300" spans="1:7">
      <c r="A300" s="15" t="s">
        <v>123</v>
      </c>
      <c r="B300" s="34" t="s">
        <v>57</v>
      </c>
      <c r="C300" s="34">
        <v>200</v>
      </c>
      <c r="D300" s="57" t="s">
        <v>5</v>
      </c>
      <c r="E300" s="57" t="s">
        <v>20</v>
      </c>
      <c r="F300" s="14">
        <v>325.5</v>
      </c>
      <c r="G300" s="14">
        <v>326.92</v>
      </c>
    </row>
    <row r="301" spans="1:7">
      <c r="A301" s="15" t="s">
        <v>14</v>
      </c>
      <c r="B301" s="34" t="s">
        <v>57</v>
      </c>
      <c r="C301" s="34" t="s">
        <v>15</v>
      </c>
      <c r="D301" s="34"/>
      <c r="E301" s="34"/>
      <c r="F301" s="14">
        <f>F302</f>
        <v>10</v>
      </c>
      <c r="G301" s="14">
        <f>G302</f>
        <v>10</v>
      </c>
    </row>
    <row r="302" spans="1:7">
      <c r="A302" s="15" t="s">
        <v>147</v>
      </c>
      <c r="B302" s="34" t="s">
        <v>57</v>
      </c>
      <c r="C302" s="34" t="s">
        <v>15</v>
      </c>
      <c r="D302" s="34" t="s">
        <v>5</v>
      </c>
      <c r="E302" s="57"/>
      <c r="F302" s="14">
        <f>F303</f>
        <v>10</v>
      </c>
      <c r="G302" s="14">
        <f>G303</f>
        <v>10</v>
      </c>
    </row>
    <row r="303" spans="1:7">
      <c r="A303" s="15" t="s">
        <v>123</v>
      </c>
      <c r="B303" s="34" t="s">
        <v>57</v>
      </c>
      <c r="C303" s="34" t="s">
        <v>15</v>
      </c>
      <c r="D303" s="34" t="s">
        <v>5</v>
      </c>
      <c r="E303" s="34" t="s">
        <v>20</v>
      </c>
      <c r="F303" s="14">
        <v>10</v>
      </c>
      <c r="G303" s="14">
        <v>10</v>
      </c>
    </row>
    <row r="304" spans="1:7" ht="75">
      <c r="A304" s="15" t="s">
        <v>339</v>
      </c>
      <c r="B304" s="34" t="s">
        <v>52</v>
      </c>
      <c r="C304" s="34"/>
      <c r="D304" s="34"/>
      <c r="E304" s="34"/>
      <c r="F304" s="14">
        <f>F305</f>
        <v>7743.3110000000006</v>
      </c>
      <c r="G304" s="14">
        <f>G305</f>
        <v>8090.3110000000006</v>
      </c>
    </row>
    <row r="305" spans="1:7" ht="56.25">
      <c r="A305" s="15" t="s">
        <v>251</v>
      </c>
      <c r="B305" s="34" t="s">
        <v>53</v>
      </c>
      <c r="C305" s="34"/>
      <c r="D305" s="34"/>
      <c r="E305" s="34"/>
      <c r="F305" s="14">
        <f>F306</f>
        <v>7743.3110000000006</v>
      </c>
      <c r="G305" s="14">
        <f>G306</f>
        <v>8090.3110000000006</v>
      </c>
    </row>
    <row r="306" spans="1:7">
      <c r="A306" s="15" t="s">
        <v>11</v>
      </c>
      <c r="B306" s="34" t="s">
        <v>54</v>
      </c>
      <c r="C306" s="34"/>
      <c r="D306" s="34"/>
      <c r="E306" s="34"/>
      <c r="F306" s="14">
        <f>F307+F310+F313</f>
        <v>7743.3110000000006</v>
      </c>
      <c r="G306" s="14">
        <f>G307+G310+G313</f>
        <v>8090.3110000000006</v>
      </c>
    </row>
    <row r="307" spans="1:7" ht="112.5">
      <c r="A307" s="15" t="s">
        <v>8</v>
      </c>
      <c r="B307" s="34" t="s">
        <v>54</v>
      </c>
      <c r="C307" s="34" t="s">
        <v>9</v>
      </c>
      <c r="D307" s="34"/>
      <c r="E307" s="34"/>
      <c r="F307" s="14">
        <f>F308</f>
        <v>6514.5</v>
      </c>
      <c r="G307" s="14">
        <f>G308</f>
        <v>6839.8</v>
      </c>
    </row>
    <row r="308" spans="1:7">
      <c r="A308" s="59" t="s">
        <v>147</v>
      </c>
      <c r="B308" s="34" t="s">
        <v>54</v>
      </c>
      <c r="C308" s="34">
        <v>100</v>
      </c>
      <c r="D308" s="34" t="s">
        <v>5</v>
      </c>
      <c r="E308" s="57"/>
      <c r="F308" s="14">
        <f>F309</f>
        <v>6514.5</v>
      </c>
      <c r="G308" s="14">
        <f>G309</f>
        <v>6839.8</v>
      </c>
    </row>
    <row r="309" spans="1:7" ht="75">
      <c r="A309" s="15" t="s">
        <v>135</v>
      </c>
      <c r="B309" s="34" t="s">
        <v>54</v>
      </c>
      <c r="C309" s="34" t="s">
        <v>9</v>
      </c>
      <c r="D309" s="34" t="s">
        <v>5</v>
      </c>
      <c r="E309" s="34" t="s">
        <v>18</v>
      </c>
      <c r="F309" s="14">
        <v>6514.5</v>
      </c>
      <c r="G309" s="14">
        <v>6839.8</v>
      </c>
    </row>
    <row r="310" spans="1:7" ht="37.5">
      <c r="A310" s="15" t="s">
        <v>12</v>
      </c>
      <c r="B310" s="34" t="s">
        <v>54</v>
      </c>
      <c r="C310" s="34" t="s">
        <v>13</v>
      </c>
      <c r="D310" s="34"/>
      <c r="E310" s="34"/>
      <c r="F310" s="14">
        <f>F311</f>
        <v>1224.0999999999999</v>
      </c>
      <c r="G310" s="14">
        <f>G311</f>
        <v>1245.8</v>
      </c>
    </row>
    <row r="311" spans="1:7">
      <c r="A311" s="59" t="s">
        <v>147</v>
      </c>
      <c r="B311" s="34" t="s">
        <v>54</v>
      </c>
      <c r="C311" s="34">
        <v>200</v>
      </c>
      <c r="D311" s="57" t="s">
        <v>5</v>
      </c>
      <c r="E311" s="57"/>
      <c r="F311" s="14">
        <f>F312</f>
        <v>1224.0999999999999</v>
      </c>
      <c r="G311" s="14">
        <f>G312</f>
        <v>1245.8</v>
      </c>
    </row>
    <row r="312" spans="1:7" ht="75">
      <c r="A312" s="15" t="s">
        <v>135</v>
      </c>
      <c r="B312" s="34" t="s">
        <v>54</v>
      </c>
      <c r="C312" s="34">
        <v>200</v>
      </c>
      <c r="D312" s="57" t="s">
        <v>5</v>
      </c>
      <c r="E312" s="57" t="s">
        <v>18</v>
      </c>
      <c r="F312" s="14">
        <v>1224.0999999999999</v>
      </c>
      <c r="G312" s="14">
        <v>1245.8</v>
      </c>
    </row>
    <row r="313" spans="1:7">
      <c r="A313" s="15" t="s">
        <v>14</v>
      </c>
      <c r="B313" s="34" t="s">
        <v>54</v>
      </c>
      <c r="C313" s="34" t="s">
        <v>15</v>
      </c>
      <c r="D313" s="34"/>
      <c r="E313" s="34"/>
      <c r="F313" s="14">
        <f>F314</f>
        <v>4.7110000000000003</v>
      </c>
      <c r="G313" s="14">
        <f>G314</f>
        <v>4.7110000000000003</v>
      </c>
    </row>
    <row r="314" spans="1:7">
      <c r="A314" s="59" t="s">
        <v>147</v>
      </c>
      <c r="B314" s="34" t="s">
        <v>54</v>
      </c>
      <c r="C314" s="34">
        <v>800</v>
      </c>
      <c r="D314" s="57" t="s">
        <v>5</v>
      </c>
      <c r="E314" s="57"/>
      <c r="F314" s="14">
        <f>F315</f>
        <v>4.7110000000000003</v>
      </c>
      <c r="G314" s="14">
        <f>G315</f>
        <v>4.7110000000000003</v>
      </c>
    </row>
    <row r="315" spans="1:7" ht="75">
      <c r="A315" s="15" t="s">
        <v>135</v>
      </c>
      <c r="B315" s="34" t="s">
        <v>54</v>
      </c>
      <c r="C315" s="34">
        <v>800</v>
      </c>
      <c r="D315" s="57" t="s">
        <v>5</v>
      </c>
      <c r="E315" s="57" t="s">
        <v>18</v>
      </c>
      <c r="F315" s="14">
        <v>4.7110000000000003</v>
      </c>
      <c r="G315" s="14">
        <v>4.7110000000000003</v>
      </c>
    </row>
    <row r="316" spans="1:7" ht="93.75">
      <c r="A316" s="15" t="s">
        <v>395</v>
      </c>
      <c r="B316" s="34" t="s">
        <v>109</v>
      </c>
      <c r="C316" s="34"/>
      <c r="D316" s="34"/>
      <c r="E316" s="34"/>
      <c r="F316" s="14">
        <f t="shared" ref="F316:G320" si="39">F317</f>
        <v>30</v>
      </c>
      <c r="G316" s="14">
        <f t="shared" si="39"/>
        <v>30</v>
      </c>
    </row>
    <row r="317" spans="1:7" ht="56.25">
      <c r="A317" s="15" t="s">
        <v>255</v>
      </c>
      <c r="B317" s="34" t="s">
        <v>110</v>
      </c>
      <c r="C317" s="34"/>
      <c r="D317" s="34"/>
      <c r="E317" s="34"/>
      <c r="F317" s="14">
        <f t="shared" si="39"/>
        <v>30</v>
      </c>
      <c r="G317" s="14">
        <f t="shared" si="39"/>
        <v>30</v>
      </c>
    </row>
    <row r="318" spans="1:7">
      <c r="A318" s="15" t="s">
        <v>23</v>
      </c>
      <c r="B318" s="13" t="s">
        <v>198</v>
      </c>
      <c r="C318" s="34"/>
      <c r="D318" s="34"/>
      <c r="E318" s="34"/>
      <c r="F318" s="14">
        <f t="shared" si="39"/>
        <v>30</v>
      </c>
      <c r="G318" s="14">
        <f t="shared" si="39"/>
        <v>30</v>
      </c>
    </row>
    <row r="319" spans="1:7" ht="37.5">
      <c r="A319" s="15" t="s">
        <v>12</v>
      </c>
      <c r="B319" s="13" t="s">
        <v>198</v>
      </c>
      <c r="C319" s="34">
        <v>200</v>
      </c>
      <c r="D319" s="34"/>
      <c r="E319" s="34"/>
      <c r="F319" s="14">
        <f t="shared" si="39"/>
        <v>30</v>
      </c>
      <c r="G319" s="14">
        <f t="shared" si="39"/>
        <v>30</v>
      </c>
    </row>
    <row r="320" spans="1:7">
      <c r="A320" s="15" t="s">
        <v>115</v>
      </c>
      <c r="B320" s="13" t="s">
        <v>198</v>
      </c>
      <c r="C320" s="34">
        <v>200</v>
      </c>
      <c r="D320" s="34" t="s">
        <v>30</v>
      </c>
      <c r="E320" s="57"/>
      <c r="F320" s="14">
        <f t="shared" si="39"/>
        <v>30</v>
      </c>
      <c r="G320" s="14">
        <f t="shared" si="39"/>
        <v>30</v>
      </c>
    </row>
    <row r="321" spans="1:7">
      <c r="A321" s="15" t="s">
        <v>117</v>
      </c>
      <c r="B321" s="13" t="s">
        <v>198</v>
      </c>
      <c r="C321" s="34">
        <v>200</v>
      </c>
      <c r="D321" s="34" t="s">
        <v>30</v>
      </c>
      <c r="E321" s="34" t="s">
        <v>29</v>
      </c>
      <c r="F321" s="14">
        <v>30</v>
      </c>
      <c r="G321" s="14">
        <v>30</v>
      </c>
    </row>
    <row r="322" spans="1:7" ht="75">
      <c r="A322" s="19" t="s">
        <v>388</v>
      </c>
      <c r="B322" s="1" t="s">
        <v>260</v>
      </c>
      <c r="C322" s="34"/>
      <c r="D322" s="57"/>
      <c r="E322" s="57"/>
      <c r="F322" s="14">
        <f t="shared" ref="F322:G326" si="40">F323</f>
        <v>15</v>
      </c>
      <c r="G322" s="14">
        <f t="shared" si="40"/>
        <v>15</v>
      </c>
    </row>
    <row r="323" spans="1:7" ht="37.5">
      <c r="A323" s="19" t="s">
        <v>259</v>
      </c>
      <c r="B323" s="1" t="s">
        <v>261</v>
      </c>
      <c r="C323" s="34"/>
      <c r="D323" s="57"/>
      <c r="E323" s="57"/>
      <c r="F323" s="14">
        <f t="shared" si="40"/>
        <v>15</v>
      </c>
      <c r="G323" s="14">
        <f t="shared" si="40"/>
        <v>15</v>
      </c>
    </row>
    <row r="324" spans="1:7">
      <c r="A324" s="2" t="s">
        <v>23</v>
      </c>
      <c r="B324" s="1" t="s">
        <v>297</v>
      </c>
      <c r="C324" s="34"/>
      <c r="D324" s="57"/>
      <c r="E324" s="57"/>
      <c r="F324" s="14">
        <f t="shared" si="40"/>
        <v>15</v>
      </c>
      <c r="G324" s="14">
        <f t="shared" si="40"/>
        <v>15</v>
      </c>
    </row>
    <row r="325" spans="1:7" ht="37.5">
      <c r="A325" s="2" t="s">
        <v>12</v>
      </c>
      <c r="B325" s="1" t="s">
        <v>297</v>
      </c>
      <c r="C325" s="34">
        <v>200</v>
      </c>
      <c r="D325" s="57"/>
      <c r="E325" s="57"/>
      <c r="F325" s="14">
        <f t="shared" si="40"/>
        <v>15</v>
      </c>
      <c r="G325" s="14">
        <f t="shared" si="40"/>
        <v>15</v>
      </c>
    </row>
    <row r="326" spans="1:7">
      <c r="A326" s="15" t="s">
        <v>147</v>
      </c>
      <c r="B326" s="1" t="s">
        <v>297</v>
      </c>
      <c r="C326" s="34">
        <v>200</v>
      </c>
      <c r="D326" s="57" t="s">
        <v>5</v>
      </c>
      <c r="E326" s="57"/>
      <c r="F326" s="14">
        <f t="shared" si="40"/>
        <v>15</v>
      </c>
      <c r="G326" s="14">
        <f t="shared" si="40"/>
        <v>15</v>
      </c>
    </row>
    <row r="327" spans="1:7">
      <c r="A327" s="15" t="s">
        <v>123</v>
      </c>
      <c r="B327" s="1" t="s">
        <v>297</v>
      </c>
      <c r="C327" s="34">
        <v>200</v>
      </c>
      <c r="D327" s="57" t="s">
        <v>5</v>
      </c>
      <c r="E327" s="57" t="s">
        <v>20</v>
      </c>
      <c r="F327" s="14">
        <v>15</v>
      </c>
      <c r="G327" s="14">
        <v>15</v>
      </c>
    </row>
    <row r="328" spans="1:7" ht="75">
      <c r="A328" s="40" t="s">
        <v>337</v>
      </c>
      <c r="B328" s="13" t="s">
        <v>237</v>
      </c>
      <c r="C328" s="9"/>
      <c r="D328" s="11"/>
      <c r="E328" s="11"/>
      <c r="F328" s="10">
        <f>F329</f>
        <v>254544.4</v>
      </c>
      <c r="G328" s="10">
        <f>G329</f>
        <v>255138.5</v>
      </c>
    </row>
    <row r="329" spans="1:7">
      <c r="A329" s="8" t="s">
        <v>345</v>
      </c>
      <c r="B329" s="1" t="s">
        <v>318</v>
      </c>
      <c r="C329" s="9"/>
      <c r="D329" s="11"/>
      <c r="E329" s="11"/>
      <c r="F329" s="10">
        <f>F330+F339</f>
        <v>254544.4</v>
      </c>
      <c r="G329" s="10">
        <f>G330+G339</f>
        <v>255138.5</v>
      </c>
    </row>
    <row r="330" spans="1:7" ht="93.75">
      <c r="A330" s="43" t="s">
        <v>372</v>
      </c>
      <c r="B330" s="13" t="s">
        <v>319</v>
      </c>
      <c r="C330" s="9"/>
      <c r="D330" s="11"/>
      <c r="E330" s="11"/>
      <c r="F330" s="14">
        <f>F331+F335</f>
        <v>250344.4</v>
      </c>
      <c r="G330" s="14">
        <f>G331+G335</f>
        <v>250938.5</v>
      </c>
    </row>
    <row r="331" spans="1:7" ht="37.5">
      <c r="A331" s="2" t="s">
        <v>236</v>
      </c>
      <c r="B331" s="7" t="s">
        <v>320</v>
      </c>
      <c r="C331" s="7"/>
      <c r="D331" s="11"/>
      <c r="E331" s="11"/>
      <c r="F331" s="10">
        <f t="shared" ref="F331:G333" si="41">F332</f>
        <v>111483</v>
      </c>
      <c r="G331" s="10">
        <f t="shared" si="41"/>
        <v>113979.45</v>
      </c>
    </row>
    <row r="332" spans="1:7" ht="56.25">
      <c r="A332" s="64" t="s">
        <v>24</v>
      </c>
      <c r="B332" s="7" t="s">
        <v>320</v>
      </c>
      <c r="C332" s="7">
        <v>600</v>
      </c>
      <c r="D332" s="11"/>
      <c r="E332" s="11"/>
      <c r="F332" s="10">
        <f t="shared" si="41"/>
        <v>111483</v>
      </c>
      <c r="G332" s="10">
        <f t="shared" si="41"/>
        <v>113979.45</v>
      </c>
    </row>
    <row r="333" spans="1:7">
      <c r="A333" s="64" t="s">
        <v>131</v>
      </c>
      <c r="B333" s="7" t="s">
        <v>320</v>
      </c>
      <c r="C333" s="7">
        <v>600</v>
      </c>
      <c r="D333" s="11" t="s">
        <v>19</v>
      </c>
      <c r="E333" s="11"/>
      <c r="F333" s="10">
        <f t="shared" si="41"/>
        <v>111483</v>
      </c>
      <c r="G333" s="10">
        <f t="shared" si="41"/>
        <v>113979.45</v>
      </c>
    </row>
    <row r="334" spans="1:7">
      <c r="A334" s="2" t="s">
        <v>132</v>
      </c>
      <c r="B334" s="7" t="s">
        <v>320</v>
      </c>
      <c r="C334" s="7">
        <v>600</v>
      </c>
      <c r="D334" s="11" t="s">
        <v>19</v>
      </c>
      <c r="E334" s="11" t="s">
        <v>5</v>
      </c>
      <c r="F334" s="10">
        <v>111483</v>
      </c>
      <c r="G334" s="35">
        <f>120379.45-6400</f>
        <v>113979.45</v>
      </c>
    </row>
    <row r="335" spans="1:7">
      <c r="A335" s="2" t="s">
        <v>238</v>
      </c>
      <c r="B335" s="7" t="s">
        <v>321</v>
      </c>
      <c r="C335" s="7"/>
      <c r="D335" s="11"/>
      <c r="E335" s="11"/>
      <c r="F335" s="10">
        <f t="shared" ref="F335:G337" si="42">F336</f>
        <v>138861.4</v>
      </c>
      <c r="G335" s="10">
        <f t="shared" si="42"/>
        <v>136959.04999999999</v>
      </c>
    </row>
    <row r="336" spans="1:7" ht="56.25">
      <c r="A336" s="64" t="s">
        <v>24</v>
      </c>
      <c r="B336" s="7" t="s">
        <v>321</v>
      </c>
      <c r="C336" s="7">
        <v>600</v>
      </c>
      <c r="D336" s="11"/>
      <c r="E336" s="11"/>
      <c r="F336" s="10">
        <f t="shared" si="42"/>
        <v>138861.4</v>
      </c>
      <c r="G336" s="10">
        <f t="shared" si="42"/>
        <v>136959.04999999999</v>
      </c>
    </row>
    <row r="337" spans="1:7">
      <c r="A337" s="64" t="s">
        <v>131</v>
      </c>
      <c r="B337" s="7" t="s">
        <v>321</v>
      </c>
      <c r="C337" s="7">
        <v>600</v>
      </c>
      <c r="D337" s="11" t="s">
        <v>19</v>
      </c>
      <c r="E337" s="11"/>
      <c r="F337" s="10">
        <f t="shared" si="42"/>
        <v>138861.4</v>
      </c>
      <c r="G337" s="10">
        <f t="shared" si="42"/>
        <v>136959.04999999999</v>
      </c>
    </row>
    <row r="338" spans="1:7">
      <c r="A338" s="2" t="s">
        <v>270</v>
      </c>
      <c r="B338" s="7" t="s">
        <v>321</v>
      </c>
      <c r="C338" s="7">
        <v>600</v>
      </c>
      <c r="D338" s="11" t="s">
        <v>19</v>
      </c>
      <c r="E338" s="11" t="s">
        <v>10</v>
      </c>
      <c r="F338" s="10">
        <v>138861.4</v>
      </c>
      <c r="G338" s="14">
        <f>148059.05-11100</f>
        <v>136959.04999999999</v>
      </c>
    </row>
    <row r="339" spans="1:7" ht="56.25">
      <c r="A339" s="21" t="s">
        <v>373</v>
      </c>
      <c r="B339" s="7" t="s">
        <v>322</v>
      </c>
      <c r="C339" s="7"/>
      <c r="D339" s="11"/>
      <c r="E339" s="11"/>
      <c r="F339" s="10">
        <f t="shared" ref="F339:G342" si="43">F340</f>
        <v>4200</v>
      </c>
      <c r="G339" s="10">
        <f t="shared" si="43"/>
        <v>4200</v>
      </c>
    </row>
    <row r="340" spans="1:7" ht="37.5">
      <c r="A340" s="65" t="s">
        <v>84</v>
      </c>
      <c r="B340" s="7" t="s">
        <v>323</v>
      </c>
      <c r="C340" s="7"/>
      <c r="D340" s="11"/>
      <c r="E340" s="11"/>
      <c r="F340" s="10">
        <f t="shared" si="43"/>
        <v>4200</v>
      </c>
      <c r="G340" s="10">
        <f t="shared" si="43"/>
        <v>4200</v>
      </c>
    </row>
    <row r="341" spans="1:7" ht="56.25">
      <c r="A341" s="64" t="s">
        <v>24</v>
      </c>
      <c r="B341" s="7" t="s">
        <v>323</v>
      </c>
      <c r="C341" s="7">
        <v>600</v>
      </c>
      <c r="D341" s="11"/>
      <c r="E341" s="11"/>
      <c r="F341" s="10">
        <f t="shared" si="43"/>
        <v>4200</v>
      </c>
      <c r="G341" s="10">
        <f t="shared" si="43"/>
        <v>4200</v>
      </c>
    </row>
    <row r="342" spans="1:7">
      <c r="A342" s="64" t="s">
        <v>131</v>
      </c>
      <c r="B342" s="7" t="s">
        <v>323</v>
      </c>
      <c r="C342" s="7">
        <v>600</v>
      </c>
      <c r="D342" s="11" t="s">
        <v>19</v>
      </c>
      <c r="E342" s="11"/>
      <c r="F342" s="10">
        <f t="shared" si="43"/>
        <v>4200</v>
      </c>
      <c r="G342" s="10">
        <f t="shared" si="43"/>
        <v>4200</v>
      </c>
    </row>
    <row r="343" spans="1:7">
      <c r="A343" s="2" t="s">
        <v>324</v>
      </c>
      <c r="B343" s="7" t="s">
        <v>323</v>
      </c>
      <c r="C343" s="7">
        <v>600</v>
      </c>
      <c r="D343" s="11" t="s">
        <v>19</v>
      </c>
      <c r="E343" s="11" t="s">
        <v>7</v>
      </c>
      <c r="F343" s="10">
        <v>4200</v>
      </c>
      <c r="G343" s="14">
        <v>4200</v>
      </c>
    </row>
    <row r="344" spans="1:7" ht="75">
      <c r="A344" s="40" t="s">
        <v>338</v>
      </c>
      <c r="B344" s="13" t="s">
        <v>241</v>
      </c>
      <c r="C344" s="9"/>
      <c r="D344" s="11"/>
      <c r="E344" s="11"/>
      <c r="F344" s="10">
        <f>F345+F355</f>
        <v>40209.9</v>
      </c>
      <c r="G344" s="10">
        <f>G345+G355</f>
        <v>43207.199999999997</v>
      </c>
    </row>
    <row r="345" spans="1:7">
      <c r="A345" s="3" t="s">
        <v>345</v>
      </c>
      <c r="B345" s="13" t="s">
        <v>308</v>
      </c>
      <c r="C345" s="9"/>
      <c r="D345" s="11"/>
      <c r="E345" s="11"/>
      <c r="F345" s="10">
        <f t="shared" ref="F345:G349" si="44">F346</f>
        <v>13329.9</v>
      </c>
      <c r="G345" s="10">
        <f t="shared" si="44"/>
        <v>14026.599999999999</v>
      </c>
    </row>
    <row r="346" spans="1:7" ht="93.75">
      <c r="A346" s="33" t="s">
        <v>374</v>
      </c>
      <c r="B346" s="13" t="s">
        <v>309</v>
      </c>
      <c r="C346" s="9"/>
      <c r="D346" s="11"/>
      <c r="E346" s="11"/>
      <c r="F346" s="10">
        <f>F347+F351</f>
        <v>13329.9</v>
      </c>
      <c r="G346" s="10">
        <f>G347+G351</f>
        <v>14026.599999999999</v>
      </c>
    </row>
    <row r="347" spans="1:7" ht="75">
      <c r="A347" s="33" t="s">
        <v>239</v>
      </c>
      <c r="B347" s="13" t="s">
        <v>310</v>
      </c>
      <c r="C347" s="9"/>
      <c r="D347" s="11"/>
      <c r="E347" s="11"/>
      <c r="F347" s="10">
        <f t="shared" si="44"/>
        <v>13196.6</v>
      </c>
      <c r="G347" s="10">
        <f t="shared" si="44"/>
        <v>13886.3</v>
      </c>
    </row>
    <row r="348" spans="1:7" ht="37.5">
      <c r="A348" s="2" t="s">
        <v>12</v>
      </c>
      <c r="B348" s="13" t="s">
        <v>310</v>
      </c>
      <c r="C348" s="9">
        <v>200</v>
      </c>
      <c r="D348" s="11"/>
      <c r="E348" s="11"/>
      <c r="F348" s="10">
        <f t="shared" si="44"/>
        <v>13196.6</v>
      </c>
      <c r="G348" s="10">
        <f t="shared" si="44"/>
        <v>13886.3</v>
      </c>
    </row>
    <row r="349" spans="1:7">
      <c r="A349" s="32" t="s">
        <v>115</v>
      </c>
      <c r="B349" s="13" t="s">
        <v>310</v>
      </c>
      <c r="C349" s="9">
        <v>200</v>
      </c>
      <c r="D349" s="11" t="s">
        <v>30</v>
      </c>
      <c r="E349" s="11"/>
      <c r="F349" s="10">
        <f t="shared" si="44"/>
        <v>13196.6</v>
      </c>
      <c r="G349" s="10">
        <f t="shared" si="44"/>
        <v>13886.3</v>
      </c>
    </row>
    <row r="350" spans="1:7">
      <c r="A350" s="8" t="s">
        <v>117</v>
      </c>
      <c r="B350" s="13" t="s">
        <v>310</v>
      </c>
      <c r="C350" s="9">
        <v>200</v>
      </c>
      <c r="D350" s="11" t="s">
        <v>30</v>
      </c>
      <c r="E350" s="11" t="s">
        <v>29</v>
      </c>
      <c r="F350" s="10">
        <v>13196.6</v>
      </c>
      <c r="G350" s="14">
        <v>13886.3</v>
      </c>
    </row>
    <row r="351" spans="1:7" ht="93.75">
      <c r="A351" s="33" t="s">
        <v>240</v>
      </c>
      <c r="B351" s="13" t="s">
        <v>311</v>
      </c>
      <c r="C351" s="9"/>
      <c r="D351" s="11"/>
      <c r="E351" s="11"/>
      <c r="F351" s="10">
        <f t="shared" ref="F351:G353" si="45">F352</f>
        <v>133.30000000000001</v>
      </c>
      <c r="G351" s="10">
        <f t="shared" si="45"/>
        <v>140.30000000000001</v>
      </c>
    </row>
    <row r="352" spans="1:7" ht="56.25">
      <c r="A352" s="2" t="s">
        <v>32</v>
      </c>
      <c r="B352" s="13" t="s">
        <v>311</v>
      </c>
      <c r="C352" s="9">
        <v>600</v>
      </c>
      <c r="D352" s="11"/>
      <c r="E352" s="11"/>
      <c r="F352" s="10">
        <f t="shared" si="45"/>
        <v>133.30000000000001</v>
      </c>
      <c r="G352" s="10">
        <f t="shared" si="45"/>
        <v>140.30000000000001</v>
      </c>
    </row>
    <row r="353" spans="1:7">
      <c r="A353" s="32" t="s">
        <v>115</v>
      </c>
      <c r="B353" s="13" t="s">
        <v>311</v>
      </c>
      <c r="C353" s="9">
        <v>600</v>
      </c>
      <c r="D353" s="11" t="s">
        <v>30</v>
      </c>
      <c r="E353" s="11"/>
      <c r="F353" s="10">
        <f t="shared" si="45"/>
        <v>133.30000000000001</v>
      </c>
      <c r="G353" s="10">
        <f t="shared" si="45"/>
        <v>140.30000000000001</v>
      </c>
    </row>
    <row r="354" spans="1:7">
      <c r="A354" s="8" t="s">
        <v>117</v>
      </c>
      <c r="B354" s="13" t="s">
        <v>311</v>
      </c>
      <c r="C354" s="9">
        <v>600</v>
      </c>
      <c r="D354" s="11" t="s">
        <v>30</v>
      </c>
      <c r="E354" s="11" t="s">
        <v>29</v>
      </c>
      <c r="F354" s="10">
        <v>133.30000000000001</v>
      </c>
      <c r="G354" s="10">
        <v>140.30000000000001</v>
      </c>
    </row>
    <row r="355" spans="1:7">
      <c r="A355" s="3" t="s">
        <v>345</v>
      </c>
      <c r="B355" s="13" t="s">
        <v>325</v>
      </c>
      <c r="C355" s="9"/>
      <c r="D355" s="11"/>
      <c r="E355" s="11"/>
      <c r="F355" s="10">
        <f t="shared" ref="F355:G358" si="46">F356</f>
        <v>26880</v>
      </c>
      <c r="G355" s="10">
        <f t="shared" si="46"/>
        <v>29180.6</v>
      </c>
    </row>
    <row r="356" spans="1:7" ht="56.25">
      <c r="A356" s="8" t="s">
        <v>375</v>
      </c>
      <c r="B356" s="13" t="s">
        <v>326</v>
      </c>
      <c r="C356" s="9"/>
      <c r="D356" s="11"/>
      <c r="E356" s="11"/>
      <c r="F356" s="10">
        <f t="shared" si="46"/>
        <v>26880</v>
      </c>
      <c r="G356" s="10">
        <f t="shared" si="46"/>
        <v>29180.6</v>
      </c>
    </row>
    <row r="357" spans="1:7" ht="37.5">
      <c r="A357" s="43" t="s">
        <v>108</v>
      </c>
      <c r="B357" s="13" t="s">
        <v>327</v>
      </c>
      <c r="C357" s="9"/>
      <c r="D357" s="11"/>
      <c r="E357" s="11"/>
      <c r="F357" s="10">
        <f t="shared" si="46"/>
        <v>26880</v>
      </c>
      <c r="G357" s="10">
        <f t="shared" si="46"/>
        <v>29180.6</v>
      </c>
    </row>
    <row r="358" spans="1:7" ht="56.25">
      <c r="A358" s="8" t="s">
        <v>32</v>
      </c>
      <c r="B358" s="13" t="s">
        <v>327</v>
      </c>
      <c r="C358" s="9">
        <v>600</v>
      </c>
      <c r="D358" s="11"/>
      <c r="E358" s="11"/>
      <c r="F358" s="10">
        <f t="shared" si="46"/>
        <v>26880</v>
      </c>
      <c r="G358" s="10">
        <f t="shared" si="46"/>
        <v>29180.6</v>
      </c>
    </row>
    <row r="359" spans="1:7">
      <c r="A359" s="8" t="s">
        <v>115</v>
      </c>
      <c r="B359" s="13" t="s">
        <v>327</v>
      </c>
      <c r="C359" s="9">
        <v>600</v>
      </c>
      <c r="D359" s="11" t="s">
        <v>30</v>
      </c>
      <c r="E359" s="11"/>
      <c r="F359" s="10">
        <f>F360+F361</f>
        <v>26880</v>
      </c>
      <c r="G359" s="10">
        <f>G360+G361</f>
        <v>29180.6</v>
      </c>
    </row>
    <row r="360" spans="1:7">
      <c r="A360" s="8" t="s">
        <v>126</v>
      </c>
      <c r="B360" s="13" t="s">
        <v>327</v>
      </c>
      <c r="C360" s="9">
        <v>600</v>
      </c>
      <c r="D360" s="11" t="s">
        <v>30</v>
      </c>
      <c r="E360" s="11" t="s">
        <v>30</v>
      </c>
      <c r="F360" s="10">
        <v>26627.5</v>
      </c>
      <c r="G360" s="10">
        <v>28931.5</v>
      </c>
    </row>
    <row r="361" spans="1:7">
      <c r="A361" s="8" t="s">
        <v>117</v>
      </c>
      <c r="B361" s="13" t="s">
        <v>327</v>
      </c>
      <c r="C361" s="9">
        <v>600</v>
      </c>
      <c r="D361" s="11" t="s">
        <v>30</v>
      </c>
      <c r="E361" s="11" t="s">
        <v>29</v>
      </c>
      <c r="F361" s="10">
        <v>252.5</v>
      </c>
      <c r="G361" s="10">
        <v>249.1</v>
      </c>
    </row>
    <row r="362" spans="1:7">
      <c r="A362" s="15" t="s">
        <v>247</v>
      </c>
      <c r="B362" s="34" t="s">
        <v>43</v>
      </c>
      <c r="C362" s="34"/>
      <c r="D362" s="34"/>
      <c r="E362" s="34"/>
      <c r="F362" s="14">
        <f>F363+F367+F382+F390+F394+F401+F408+F415+F419+F427+F431+F438+F442+F469+F473+F477+F446+F450+F457+F461+F465+F386+F423</f>
        <v>111739.22300000003</v>
      </c>
      <c r="G362" s="14">
        <f>G363+G367+G382+G390+G394+G401+G408+G415+G419+G427+G431+G438+G442+G469+G473+G477+G446+G450+G457+G461+G465+G386+G423</f>
        <v>114270.00300000001</v>
      </c>
    </row>
    <row r="363" spans="1:7">
      <c r="A363" s="15" t="s">
        <v>28</v>
      </c>
      <c r="B363" s="34" t="s">
        <v>44</v>
      </c>
      <c r="C363" s="34" t="s">
        <v>6</v>
      </c>
      <c r="D363" s="34"/>
      <c r="E363" s="34"/>
      <c r="F363" s="14">
        <f t="shared" ref="F363:G365" si="47">F364</f>
        <v>2765.1219999999998</v>
      </c>
      <c r="G363" s="14">
        <f t="shared" si="47"/>
        <v>2903.3780000000002</v>
      </c>
    </row>
    <row r="364" spans="1:7" ht="112.5">
      <c r="A364" s="15" t="s">
        <v>8</v>
      </c>
      <c r="B364" s="34" t="s">
        <v>44</v>
      </c>
      <c r="C364" s="34" t="s">
        <v>9</v>
      </c>
      <c r="D364" s="34"/>
      <c r="E364" s="34"/>
      <c r="F364" s="14">
        <f t="shared" si="47"/>
        <v>2765.1219999999998</v>
      </c>
      <c r="G364" s="14">
        <f t="shared" si="47"/>
        <v>2903.3780000000002</v>
      </c>
    </row>
    <row r="365" spans="1:7">
      <c r="A365" s="15" t="s">
        <v>147</v>
      </c>
      <c r="B365" s="34" t="s">
        <v>44</v>
      </c>
      <c r="C365" s="34" t="s">
        <v>9</v>
      </c>
      <c r="D365" s="34" t="s">
        <v>5</v>
      </c>
      <c r="E365" s="57"/>
      <c r="F365" s="14">
        <f t="shared" si="47"/>
        <v>2765.1219999999998</v>
      </c>
      <c r="G365" s="14">
        <f t="shared" si="47"/>
        <v>2903.3780000000002</v>
      </c>
    </row>
    <row r="366" spans="1:7" ht="56.25">
      <c r="A366" s="15" t="s">
        <v>138</v>
      </c>
      <c r="B366" s="34" t="s">
        <v>44</v>
      </c>
      <c r="C366" s="34" t="s">
        <v>9</v>
      </c>
      <c r="D366" s="34" t="s">
        <v>5</v>
      </c>
      <c r="E366" s="34" t="s">
        <v>7</v>
      </c>
      <c r="F366" s="14">
        <v>2765.1219999999998</v>
      </c>
      <c r="G366" s="14">
        <v>2903.3780000000002</v>
      </c>
    </row>
    <row r="367" spans="1:7">
      <c r="A367" s="15" t="s">
        <v>11</v>
      </c>
      <c r="B367" s="34" t="s">
        <v>45</v>
      </c>
      <c r="C367" s="34" t="s">
        <v>6</v>
      </c>
      <c r="D367" s="34"/>
      <c r="E367" s="34"/>
      <c r="F367" s="14">
        <f>F368+F373+F378</f>
        <v>34385.461000000003</v>
      </c>
      <c r="G367" s="14">
        <f>G368+G373+G378</f>
        <v>35872.800000000003</v>
      </c>
    </row>
    <row r="368" spans="1:7" ht="112.5">
      <c r="A368" s="15" t="s">
        <v>8</v>
      </c>
      <c r="B368" s="34" t="s">
        <v>45</v>
      </c>
      <c r="C368" s="34">
        <v>100</v>
      </c>
      <c r="D368" s="34"/>
      <c r="E368" s="34"/>
      <c r="F368" s="14">
        <f>F369</f>
        <v>27011.960999999999</v>
      </c>
      <c r="G368" s="14">
        <f>G369</f>
        <v>28358.017</v>
      </c>
    </row>
    <row r="369" spans="1:7">
      <c r="A369" s="15" t="s">
        <v>147</v>
      </c>
      <c r="B369" s="34" t="s">
        <v>45</v>
      </c>
      <c r="C369" s="34">
        <v>100</v>
      </c>
      <c r="D369" s="34" t="s">
        <v>5</v>
      </c>
      <c r="E369" s="57"/>
      <c r="F369" s="14">
        <f>F370+F371+F372</f>
        <v>27011.960999999999</v>
      </c>
      <c r="G369" s="14">
        <f>G370+G371+G372</f>
        <v>28358.017</v>
      </c>
    </row>
    <row r="370" spans="1:7" ht="75">
      <c r="A370" s="15" t="s">
        <v>139</v>
      </c>
      <c r="B370" s="34" t="s">
        <v>45</v>
      </c>
      <c r="C370" s="34">
        <v>100</v>
      </c>
      <c r="D370" s="34" t="s">
        <v>5</v>
      </c>
      <c r="E370" s="57" t="s">
        <v>10</v>
      </c>
      <c r="F370" s="14">
        <v>4565.5119999999997</v>
      </c>
      <c r="G370" s="14">
        <v>4793.1379999999999</v>
      </c>
    </row>
    <row r="371" spans="1:7" ht="93.75">
      <c r="A371" s="15" t="s">
        <v>119</v>
      </c>
      <c r="B371" s="34" t="s">
        <v>45</v>
      </c>
      <c r="C371" s="34">
        <v>100</v>
      </c>
      <c r="D371" s="34" t="s">
        <v>5</v>
      </c>
      <c r="E371" s="57" t="s">
        <v>16</v>
      </c>
      <c r="F371" s="14">
        <v>21179.356</v>
      </c>
      <c r="G371" s="34">
        <v>22234.429</v>
      </c>
    </row>
    <row r="372" spans="1:7" ht="75">
      <c r="A372" s="15" t="s">
        <v>135</v>
      </c>
      <c r="B372" s="34" t="s">
        <v>45</v>
      </c>
      <c r="C372" s="34">
        <v>100</v>
      </c>
      <c r="D372" s="34" t="s">
        <v>5</v>
      </c>
      <c r="E372" s="57" t="s">
        <v>18</v>
      </c>
      <c r="F372" s="14">
        <v>1267.0930000000001</v>
      </c>
      <c r="G372" s="14">
        <v>1330.45</v>
      </c>
    </row>
    <row r="373" spans="1:7" ht="37.5">
      <c r="A373" s="15" t="s">
        <v>12</v>
      </c>
      <c r="B373" s="34" t="s">
        <v>45</v>
      </c>
      <c r="C373" s="34">
        <v>200</v>
      </c>
      <c r="D373" s="34"/>
      <c r="E373" s="34"/>
      <c r="F373" s="14">
        <f>F374</f>
        <v>7075.7</v>
      </c>
      <c r="G373" s="14">
        <f>G374</f>
        <v>7216.9830000000002</v>
      </c>
    </row>
    <row r="374" spans="1:7">
      <c r="A374" s="15" t="s">
        <v>147</v>
      </c>
      <c r="B374" s="34" t="s">
        <v>45</v>
      </c>
      <c r="C374" s="34">
        <v>200</v>
      </c>
      <c r="D374" s="34" t="s">
        <v>5</v>
      </c>
      <c r="E374" s="57"/>
      <c r="F374" s="14">
        <f>F375+F376+F377</f>
        <v>7075.7</v>
      </c>
      <c r="G374" s="14">
        <f>G375+G376+G377</f>
        <v>7216.9830000000002</v>
      </c>
    </row>
    <row r="375" spans="1:7" ht="75">
      <c r="A375" s="15" t="s">
        <v>139</v>
      </c>
      <c r="B375" s="34" t="s">
        <v>45</v>
      </c>
      <c r="C375" s="34" t="s">
        <v>13</v>
      </c>
      <c r="D375" s="34" t="s">
        <v>5</v>
      </c>
      <c r="E375" s="34" t="s">
        <v>10</v>
      </c>
      <c r="F375" s="14">
        <v>1214</v>
      </c>
      <c r="G375" s="14">
        <v>1214</v>
      </c>
    </row>
    <row r="376" spans="1:7" ht="93.75">
      <c r="A376" s="15" t="s">
        <v>119</v>
      </c>
      <c r="B376" s="34" t="s">
        <v>45</v>
      </c>
      <c r="C376" s="34" t="s">
        <v>13</v>
      </c>
      <c r="D376" s="34" t="s">
        <v>5</v>
      </c>
      <c r="E376" s="57" t="s">
        <v>16</v>
      </c>
      <c r="F376" s="14">
        <v>5820.3</v>
      </c>
      <c r="G376" s="34">
        <v>5959.9629999999997</v>
      </c>
    </row>
    <row r="377" spans="1:7" ht="75">
      <c r="A377" s="15" t="s">
        <v>135</v>
      </c>
      <c r="B377" s="34" t="s">
        <v>45</v>
      </c>
      <c r="C377" s="34" t="s">
        <v>13</v>
      </c>
      <c r="D377" s="34" t="s">
        <v>5</v>
      </c>
      <c r="E377" s="57" t="s">
        <v>18</v>
      </c>
      <c r="F377" s="14">
        <v>41.4</v>
      </c>
      <c r="G377" s="14">
        <v>43.02</v>
      </c>
    </row>
    <row r="378" spans="1:7">
      <c r="A378" s="15" t="s">
        <v>14</v>
      </c>
      <c r="B378" s="34" t="s">
        <v>45</v>
      </c>
      <c r="C378" s="34" t="s">
        <v>15</v>
      </c>
      <c r="D378" s="34"/>
      <c r="E378" s="34"/>
      <c r="F378" s="14">
        <f>F379</f>
        <v>297.8</v>
      </c>
      <c r="G378" s="14">
        <f>G379</f>
        <v>297.8</v>
      </c>
    </row>
    <row r="379" spans="1:7">
      <c r="A379" s="15" t="s">
        <v>147</v>
      </c>
      <c r="B379" s="34" t="s">
        <v>45</v>
      </c>
      <c r="C379" s="34">
        <v>800</v>
      </c>
      <c r="D379" s="34" t="s">
        <v>5</v>
      </c>
      <c r="E379" s="57"/>
      <c r="F379" s="14">
        <f>F380+F381</f>
        <v>297.8</v>
      </c>
      <c r="G379" s="14">
        <f>G380+G381</f>
        <v>297.8</v>
      </c>
    </row>
    <row r="380" spans="1:7" ht="75">
      <c r="A380" s="15" t="s">
        <v>139</v>
      </c>
      <c r="B380" s="34" t="s">
        <v>45</v>
      </c>
      <c r="C380" s="34">
        <v>800</v>
      </c>
      <c r="D380" s="34" t="s">
        <v>5</v>
      </c>
      <c r="E380" s="34" t="s">
        <v>10</v>
      </c>
      <c r="F380" s="14">
        <v>90.2</v>
      </c>
      <c r="G380" s="14">
        <v>90.2</v>
      </c>
    </row>
    <row r="381" spans="1:7" ht="93.75">
      <c r="A381" s="15" t="s">
        <v>119</v>
      </c>
      <c r="B381" s="34" t="s">
        <v>45</v>
      </c>
      <c r="C381" s="34">
        <v>800</v>
      </c>
      <c r="D381" s="34" t="s">
        <v>5</v>
      </c>
      <c r="E381" s="34" t="s">
        <v>16</v>
      </c>
      <c r="F381" s="14">
        <v>207.6</v>
      </c>
      <c r="G381" s="14">
        <v>207.6</v>
      </c>
    </row>
    <row r="382" spans="1:7" ht="37.5">
      <c r="A382" s="15" t="s">
        <v>39</v>
      </c>
      <c r="B382" s="34" t="s">
        <v>46</v>
      </c>
      <c r="C382" s="34"/>
      <c r="D382" s="34"/>
      <c r="E382" s="34"/>
      <c r="F382" s="14">
        <f t="shared" ref="F382:G384" si="48">F383</f>
        <v>472.3</v>
      </c>
      <c r="G382" s="14">
        <f t="shared" si="48"/>
        <v>472.3</v>
      </c>
    </row>
    <row r="383" spans="1:7">
      <c r="A383" s="15" t="s">
        <v>14</v>
      </c>
      <c r="B383" s="34" t="s">
        <v>46</v>
      </c>
      <c r="C383" s="34" t="s">
        <v>15</v>
      </c>
      <c r="D383" s="34"/>
      <c r="E383" s="34"/>
      <c r="F383" s="14">
        <f t="shared" si="48"/>
        <v>472.3</v>
      </c>
      <c r="G383" s="14">
        <f t="shared" si="48"/>
        <v>472.3</v>
      </c>
    </row>
    <row r="384" spans="1:7">
      <c r="A384" s="15" t="s">
        <v>147</v>
      </c>
      <c r="B384" s="34" t="s">
        <v>46</v>
      </c>
      <c r="C384" s="34" t="s">
        <v>15</v>
      </c>
      <c r="D384" s="34" t="s">
        <v>5</v>
      </c>
      <c r="E384" s="57"/>
      <c r="F384" s="14">
        <f t="shared" si="48"/>
        <v>472.3</v>
      </c>
      <c r="G384" s="14">
        <f t="shared" si="48"/>
        <v>472.3</v>
      </c>
    </row>
    <row r="385" spans="1:7">
      <c r="A385" s="15" t="s">
        <v>123</v>
      </c>
      <c r="B385" s="34" t="s">
        <v>46</v>
      </c>
      <c r="C385" s="34" t="s">
        <v>15</v>
      </c>
      <c r="D385" s="34" t="s">
        <v>5</v>
      </c>
      <c r="E385" s="34">
        <v>13</v>
      </c>
      <c r="F385" s="14">
        <v>472.3</v>
      </c>
      <c r="G385" s="14">
        <v>472.3</v>
      </c>
    </row>
    <row r="386" spans="1:7" ht="56.25">
      <c r="A386" s="56" t="s">
        <v>264</v>
      </c>
      <c r="B386" s="1" t="s">
        <v>265</v>
      </c>
      <c r="C386" s="34"/>
      <c r="D386" s="34"/>
      <c r="E386" s="34"/>
      <c r="F386" s="14">
        <f t="shared" ref="F386:G388" si="49">F387</f>
        <v>0</v>
      </c>
      <c r="G386" s="14">
        <f t="shared" si="49"/>
        <v>0</v>
      </c>
    </row>
    <row r="387" spans="1:7">
      <c r="A387" s="15" t="s">
        <v>14</v>
      </c>
      <c r="B387" s="1" t="s">
        <v>265</v>
      </c>
      <c r="C387" s="34" t="s">
        <v>15</v>
      </c>
      <c r="D387" s="34"/>
      <c r="E387" s="34"/>
      <c r="F387" s="14">
        <f t="shared" si="49"/>
        <v>0</v>
      </c>
      <c r="G387" s="14">
        <f t="shared" si="49"/>
        <v>0</v>
      </c>
    </row>
    <row r="388" spans="1:7">
      <c r="A388" s="15" t="s">
        <v>133</v>
      </c>
      <c r="B388" s="1" t="s">
        <v>265</v>
      </c>
      <c r="C388" s="34" t="s">
        <v>15</v>
      </c>
      <c r="D388" s="57" t="s">
        <v>16</v>
      </c>
      <c r="E388" s="57"/>
      <c r="F388" s="14">
        <f t="shared" si="49"/>
        <v>0</v>
      </c>
      <c r="G388" s="14">
        <f t="shared" si="49"/>
        <v>0</v>
      </c>
    </row>
    <row r="389" spans="1:7">
      <c r="A389" s="15" t="s">
        <v>262</v>
      </c>
      <c r="B389" s="1" t="s">
        <v>265</v>
      </c>
      <c r="C389" s="34" t="s">
        <v>15</v>
      </c>
      <c r="D389" s="57" t="s">
        <v>16</v>
      </c>
      <c r="E389" s="57" t="s">
        <v>34</v>
      </c>
      <c r="F389" s="14"/>
      <c r="G389" s="14"/>
    </row>
    <row r="390" spans="1:7" ht="37.5">
      <c r="A390" s="15" t="s">
        <v>40</v>
      </c>
      <c r="B390" s="34" t="s">
        <v>152</v>
      </c>
      <c r="C390" s="34" t="s">
        <v>6</v>
      </c>
      <c r="D390" s="34"/>
      <c r="E390" s="34"/>
      <c r="F390" s="14">
        <f t="shared" ref="F390:G392" si="50">F391</f>
        <v>5732.9</v>
      </c>
      <c r="G390" s="14">
        <f t="shared" si="50"/>
        <v>5732.9</v>
      </c>
    </row>
    <row r="391" spans="1:7">
      <c r="A391" s="15" t="s">
        <v>14</v>
      </c>
      <c r="B391" s="34" t="s">
        <v>152</v>
      </c>
      <c r="C391" s="34" t="s">
        <v>15</v>
      </c>
      <c r="D391" s="34"/>
      <c r="E391" s="34"/>
      <c r="F391" s="14">
        <f t="shared" si="50"/>
        <v>5732.9</v>
      </c>
      <c r="G391" s="14">
        <f t="shared" si="50"/>
        <v>5732.9</v>
      </c>
    </row>
    <row r="392" spans="1:7">
      <c r="A392" s="15" t="s">
        <v>147</v>
      </c>
      <c r="B392" s="34" t="s">
        <v>152</v>
      </c>
      <c r="C392" s="34" t="s">
        <v>15</v>
      </c>
      <c r="D392" s="34" t="s">
        <v>5</v>
      </c>
      <c r="E392" s="57"/>
      <c r="F392" s="14">
        <f t="shared" si="50"/>
        <v>5732.9</v>
      </c>
      <c r="G392" s="14">
        <f t="shared" si="50"/>
        <v>5732.9</v>
      </c>
    </row>
    <row r="393" spans="1:7">
      <c r="A393" s="15" t="s">
        <v>142</v>
      </c>
      <c r="B393" s="34" t="s">
        <v>152</v>
      </c>
      <c r="C393" s="34" t="s">
        <v>15</v>
      </c>
      <c r="D393" s="34" t="s">
        <v>5</v>
      </c>
      <c r="E393" s="34" t="s">
        <v>19</v>
      </c>
      <c r="F393" s="14">
        <v>5732.9</v>
      </c>
      <c r="G393" s="14">
        <v>5732.9</v>
      </c>
    </row>
    <row r="394" spans="1:7" ht="56.25">
      <c r="A394" s="2" t="s">
        <v>228</v>
      </c>
      <c r="B394" s="34" t="s">
        <v>298</v>
      </c>
      <c r="C394" s="34"/>
      <c r="D394" s="34"/>
      <c r="E394" s="34"/>
      <c r="F394" s="14">
        <f>F395+F398</f>
        <v>583.09999999999991</v>
      </c>
      <c r="G394" s="14">
        <f>G395+G398</f>
        <v>611.70000000000005</v>
      </c>
    </row>
    <row r="395" spans="1:7" ht="112.5">
      <c r="A395" s="15" t="s">
        <v>8</v>
      </c>
      <c r="B395" s="34" t="s">
        <v>298</v>
      </c>
      <c r="C395" s="34" t="s">
        <v>9</v>
      </c>
      <c r="D395" s="34"/>
      <c r="E395" s="34"/>
      <c r="F395" s="14">
        <f>F396</f>
        <v>556.58799999999997</v>
      </c>
      <c r="G395" s="14">
        <f>G396</f>
        <v>584.41800000000001</v>
      </c>
    </row>
    <row r="396" spans="1:7">
      <c r="A396" s="15" t="s">
        <v>147</v>
      </c>
      <c r="B396" s="34" t="s">
        <v>298</v>
      </c>
      <c r="C396" s="34">
        <v>100</v>
      </c>
      <c r="D396" s="57" t="s">
        <v>5</v>
      </c>
      <c r="E396" s="57"/>
      <c r="F396" s="14">
        <f>F397</f>
        <v>556.58799999999997</v>
      </c>
      <c r="G396" s="14">
        <f>G397</f>
        <v>584.41800000000001</v>
      </c>
    </row>
    <row r="397" spans="1:7" ht="93.75">
      <c r="A397" s="15" t="s">
        <v>119</v>
      </c>
      <c r="B397" s="34" t="s">
        <v>298</v>
      </c>
      <c r="C397" s="34">
        <v>100</v>
      </c>
      <c r="D397" s="34" t="s">
        <v>5</v>
      </c>
      <c r="E397" s="34" t="s">
        <v>16</v>
      </c>
      <c r="F397" s="14">
        <v>556.58799999999997</v>
      </c>
      <c r="G397" s="14">
        <v>584.41800000000001</v>
      </c>
    </row>
    <row r="398" spans="1:7" ht="37.5">
      <c r="A398" s="15" t="s">
        <v>12</v>
      </c>
      <c r="B398" s="34" t="s">
        <v>298</v>
      </c>
      <c r="C398" s="34" t="s">
        <v>13</v>
      </c>
      <c r="D398" s="34"/>
      <c r="E398" s="34"/>
      <c r="F398" s="14">
        <f>F399</f>
        <v>26.512</v>
      </c>
      <c r="G398" s="14">
        <f>G399</f>
        <v>27.282</v>
      </c>
    </row>
    <row r="399" spans="1:7">
      <c r="A399" s="15" t="s">
        <v>147</v>
      </c>
      <c r="B399" s="34" t="s">
        <v>298</v>
      </c>
      <c r="C399" s="34" t="s">
        <v>13</v>
      </c>
      <c r="D399" s="34" t="s">
        <v>5</v>
      </c>
      <c r="E399" s="57"/>
      <c r="F399" s="14">
        <f>F400</f>
        <v>26.512</v>
      </c>
      <c r="G399" s="14">
        <f>G400</f>
        <v>27.282</v>
      </c>
    </row>
    <row r="400" spans="1:7" ht="93.75">
      <c r="A400" s="15" t="s">
        <v>119</v>
      </c>
      <c r="B400" s="34" t="s">
        <v>298</v>
      </c>
      <c r="C400" s="34" t="s">
        <v>13</v>
      </c>
      <c r="D400" s="34" t="s">
        <v>5</v>
      </c>
      <c r="E400" s="34" t="s">
        <v>16</v>
      </c>
      <c r="F400" s="14">
        <v>26.512</v>
      </c>
      <c r="G400" s="14">
        <v>27.282</v>
      </c>
    </row>
    <row r="401" spans="1:7" ht="75">
      <c r="A401" s="19" t="s">
        <v>229</v>
      </c>
      <c r="B401" s="34" t="s">
        <v>299</v>
      </c>
      <c r="C401" s="34" t="s">
        <v>6</v>
      </c>
      <c r="D401" s="34"/>
      <c r="E401" s="34"/>
      <c r="F401" s="14">
        <f>F402+F405</f>
        <v>1180.5999999999999</v>
      </c>
      <c r="G401" s="14">
        <f>G402+G405</f>
        <v>1237.3999999999999</v>
      </c>
    </row>
    <row r="402" spans="1:7" ht="112.5">
      <c r="A402" s="15" t="s">
        <v>8</v>
      </c>
      <c r="B402" s="34" t="s">
        <v>299</v>
      </c>
      <c r="C402" s="34" t="s">
        <v>9</v>
      </c>
      <c r="D402" s="34"/>
      <c r="E402" s="34"/>
      <c r="F402" s="14">
        <f>F403</f>
        <v>1013.992</v>
      </c>
      <c r="G402" s="14">
        <f>G403</f>
        <v>1070.7919999999999</v>
      </c>
    </row>
    <row r="403" spans="1:7">
      <c r="A403" s="15" t="s">
        <v>147</v>
      </c>
      <c r="B403" s="34" t="s">
        <v>299</v>
      </c>
      <c r="C403" s="34">
        <v>100</v>
      </c>
      <c r="D403" s="57" t="s">
        <v>5</v>
      </c>
      <c r="E403" s="57"/>
      <c r="F403" s="14">
        <f>F404</f>
        <v>1013.992</v>
      </c>
      <c r="G403" s="14">
        <f>G404</f>
        <v>1070.7919999999999</v>
      </c>
    </row>
    <row r="404" spans="1:7">
      <c r="A404" s="15" t="s">
        <v>123</v>
      </c>
      <c r="B404" s="34" t="s">
        <v>299</v>
      </c>
      <c r="C404" s="34">
        <v>100</v>
      </c>
      <c r="D404" s="34" t="s">
        <v>5</v>
      </c>
      <c r="E404" s="34" t="s">
        <v>20</v>
      </c>
      <c r="F404" s="14">
        <v>1013.992</v>
      </c>
      <c r="G404" s="14">
        <v>1070.7919999999999</v>
      </c>
    </row>
    <row r="405" spans="1:7" ht="37.5">
      <c r="A405" s="15" t="s">
        <v>12</v>
      </c>
      <c r="B405" s="34" t="s">
        <v>299</v>
      </c>
      <c r="C405" s="34" t="s">
        <v>13</v>
      </c>
      <c r="D405" s="34"/>
      <c r="E405" s="34"/>
      <c r="F405" s="14">
        <f>F406</f>
        <v>166.608</v>
      </c>
      <c r="G405" s="14">
        <f>G406</f>
        <v>166.608</v>
      </c>
    </row>
    <row r="406" spans="1:7">
      <c r="A406" s="15" t="s">
        <v>147</v>
      </c>
      <c r="B406" s="34" t="s">
        <v>299</v>
      </c>
      <c r="C406" s="34" t="s">
        <v>13</v>
      </c>
      <c r="D406" s="34" t="s">
        <v>5</v>
      </c>
      <c r="E406" s="57"/>
      <c r="F406" s="14">
        <f>F407</f>
        <v>166.608</v>
      </c>
      <c r="G406" s="14">
        <f>G407</f>
        <v>166.608</v>
      </c>
    </row>
    <row r="407" spans="1:7">
      <c r="A407" s="15" t="s">
        <v>123</v>
      </c>
      <c r="B407" s="34" t="s">
        <v>299</v>
      </c>
      <c r="C407" s="34" t="s">
        <v>13</v>
      </c>
      <c r="D407" s="34" t="s">
        <v>5</v>
      </c>
      <c r="E407" s="34" t="s">
        <v>20</v>
      </c>
      <c r="F407" s="14">
        <v>166.608</v>
      </c>
      <c r="G407" s="14">
        <v>166.608</v>
      </c>
    </row>
    <row r="408" spans="1:7" ht="56.25">
      <c r="A408" s="2" t="s">
        <v>230</v>
      </c>
      <c r="B408" s="34" t="s">
        <v>300</v>
      </c>
      <c r="C408" s="34" t="s">
        <v>6</v>
      </c>
      <c r="D408" s="34"/>
      <c r="E408" s="34"/>
      <c r="F408" s="14">
        <f>F409+F412</f>
        <v>598.29999999999995</v>
      </c>
      <c r="G408" s="14">
        <f>G409+G412</f>
        <v>626.79999999999995</v>
      </c>
    </row>
    <row r="409" spans="1:7" ht="112.5">
      <c r="A409" s="15" t="s">
        <v>8</v>
      </c>
      <c r="B409" s="34" t="s">
        <v>300</v>
      </c>
      <c r="C409" s="34" t="s">
        <v>9</v>
      </c>
      <c r="D409" s="34"/>
      <c r="E409" s="34"/>
      <c r="F409" s="14">
        <f>F410</f>
        <v>557.38400000000001</v>
      </c>
      <c r="G409" s="14">
        <f>G410</f>
        <v>585.88400000000001</v>
      </c>
    </row>
    <row r="410" spans="1:7">
      <c r="A410" s="15" t="s">
        <v>147</v>
      </c>
      <c r="B410" s="34" t="s">
        <v>300</v>
      </c>
      <c r="C410" s="34">
        <v>100</v>
      </c>
      <c r="D410" s="57" t="s">
        <v>5</v>
      </c>
      <c r="E410" s="57"/>
      <c r="F410" s="14">
        <f>F411</f>
        <v>557.38400000000001</v>
      </c>
      <c r="G410" s="14">
        <f>G411</f>
        <v>585.88400000000001</v>
      </c>
    </row>
    <row r="411" spans="1:7">
      <c r="A411" s="15" t="s">
        <v>123</v>
      </c>
      <c r="B411" s="34" t="s">
        <v>300</v>
      </c>
      <c r="C411" s="34">
        <v>100</v>
      </c>
      <c r="D411" s="34" t="s">
        <v>5</v>
      </c>
      <c r="E411" s="34" t="s">
        <v>20</v>
      </c>
      <c r="F411" s="14">
        <v>557.38400000000001</v>
      </c>
      <c r="G411" s="14">
        <v>585.88400000000001</v>
      </c>
    </row>
    <row r="412" spans="1:7" ht="37.5">
      <c r="A412" s="15" t="s">
        <v>12</v>
      </c>
      <c r="B412" s="34" t="s">
        <v>300</v>
      </c>
      <c r="C412" s="34" t="s">
        <v>13</v>
      </c>
      <c r="D412" s="34"/>
      <c r="E412" s="34"/>
      <c r="F412" s="14">
        <f>F413</f>
        <v>40.915999999999997</v>
      </c>
      <c r="G412" s="14">
        <f>G413</f>
        <v>40.915999999999997</v>
      </c>
    </row>
    <row r="413" spans="1:7">
      <c r="A413" s="15" t="s">
        <v>147</v>
      </c>
      <c r="B413" s="34" t="s">
        <v>300</v>
      </c>
      <c r="C413" s="34" t="s">
        <v>13</v>
      </c>
      <c r="D413" s="34" t="s">
        <v>5</v>
      </c>
      <c r="E413" s="57"/>
      <c r="F413" s="14">
        <f>F414</f>
        <v>40.915999999999997</v>
      </c>
      <c r="G413" s="14">
        <f>G414</f>
        <v>40.915999999999997</v>
      </c>
    </row>
    <row r="414" spans="1:7">
      <c r="A414" s="15" t="s">
        <v>123</v>
      </c>
      <c r="B414" s="34" t="s">
        <v>300</v>
      </c>
      <c r="C414" s="34" t="s">
        <v>13</v>
      </c>
      <c r="D414" s="34" t="s">
        <v>5</v>
      </c>
      <c r="E414" s="34" t="s">
        <v>20</v>
      </c>
      <c r="F414" s="14">
        <v>40.915999999999997</v>
      </c>
      <c r="G414" s="14">
        <v>40.915999999999997</v>
      </c>
    </row>
    <row r="415" spans="1:7" ht="37.5">
      <c r="A415" s="2" t="s">
        <v>231</v>
      </c>
      <c r="B415" s="34" t="s">
        <v>301</v>
      </c>
      <c r="C415" s="34" t="s">
        <v>6</v>
      </c>
      <c r="D415" s="34"/>
      <c r="E415" s="34"/>
      <c r="F415" s="14">
        <f t="shared" ref="F415:G417" si="51">F416</f>
        <v>73.099999999999994</v>
      </c>
      <c r="G415" s="14">
        <f t="shared" si="51"/>
        <v>73.099999999999994</v>
      </c>
    </row>
    <row r="416" spans="1:7" ht="37.5">
      <c r="A416" s="15" t="s">
        <v>12</v>
      </c>
      <c r="B416" s="34" t="s">
        <v>301</v>
      </c>
      <c r="C416" s="34" t="s">
        <v>13</v>
      </c>
      <c r="D416" s="34"/>
      <c r="E416" s="34"/>
      <c r="F416" s="14">
        <f t="shared" si="51"/>
        <v>73.099999999999994</v>
      </c>
      <c r="G416" s="14">
        <f t="shared" si="51"/>
        <v>73.099999999999994</v>
      </c>
    </row>
    <row r="417" spans="1:7">
      <c r="A417" s="15" t="s">
        <v>147</v>
      </c>
      <c r="B417" s="34" t="s">
        <v>301</v>
      </c>
      <c r="C417" s="34" t="s">
        <v>13</v>
      </c>
      <c r="D417" s="34" t="s">
        <v>5</v>
      </c>
      <c r="E417" s="57"/>
      <c r="F417" s="14">
        <f t="shared" si="51"/>
        <v>73.099999999999994</v>
      </c>
      <c r="G417" s="14">
        <f t="shared" si="51"/>
        <v>73.099999999999994</v>
      </c>
    </row>
    <row r="418" spans="1:7">
      <c r="A418" s="15" t="s">
        <v>123</v>
      </c>
      <c r="B418" s="34" t="s">
        <v>301</v>
      </c>
      <c r="C418" s="34" t="s">
        <v>13</v>
      </c>
      <c r="D418" s="34" t="s">
        <v>5</v>
      </c>
      <c r="E418" s="34" t="s">
        <v>20</v>
      </c>
      <c r="F418" s="14">
        <v>73.099999999999994</v>
      </c>
      <c r="G418" s="14">
        <v>73.099999999999994</v>
      </c>
    </row>
    <row r="419" spans="1:7" ht="75">
      <c r="A419" s="2" t="s">
        <v>232</v>
      </c>
      <c r="B419" s="34" t="s">
        <v>302</v>
      </c>
      <c r="C419" s="34" t="s">
        <v>6</v>
      </c>
      <c r="D419" s="34"/>
      <c r="E419" s="34"/>
      <c r="F419" s="14">
        <f t="shared" ref="F419:G421" si="52">F420</f>
        <v>0.87</v>
      </c>
      <c r="G419" s="14">
        <f t="shared" si="52"/>
        <v>0.91</v>
      </c>
    </row>
    <row r="420" spans="1:7" ht="112.5">
      <c r="A420" s="2" t="s">
        <v>8</v>
      </c>
      <c r="B420" s="34" t="s">
        <v>302</v>
      </c>
      <c r="C420" s="34">
        <v>100</v>
      </c>
      <c r="D420" s="34"/>
      <c r="E420" s="34"/>
      <c r="F420" s="14">
        <f t="shared" si="52"/>
        <v>0.87</v>
      </c>
      <c r="G420" s="14">
        <f t="shared" si="52"/>
        <v>0.91</v>
      </c>
    </row>
    <row r="421" spans="1:7">
      <c r="A421" s="15" t="s">
        <v>147</v>
      </c>
      <c r="B421" s="34" t="s">
        <v>302</v>
      </c>
      <c r="C421" s="34">
        <v>100</v>
      </c>
      <c r="D421" s="34" t="s">
        <v>5</v>
      </c>
      <c r="E421" s="57"/>
      <c r="F421" s="14">
        <f t="shared" si="52"/>
        <v>0.87</v>
      </c>
      <c r="G421" s="14">
        <f t="shared" si="52"/>
        <v>0.91</v>
      </c>
    </row>
    <row r="422" spans="1:7">
      <c r="A422" s="15" t="s">
        <v>123</v>
      </c>
      <c r="B422" s="34" t="s">
        <v>302</v>
      </c>
      <c r="C422" s="34">
        <v>100</v>
      </c>
      <c r="D422" s="34" t="s">
        <v>5</v>
      </c>
      <c r="E422" s="34" t="s">
        <v>20</v>
      </c>
      <c r="F422" s="14">
        <v>0.87</v>
      </c>
      <c r="G422" s="14">
        <v>0.91</v>
      </c>
    </row>
    <row r="423" spans="1:7" ht="97.5" customHeight="1">
      <c r="A423" s="30" t="s">
        <v>227</v>
      </c>
      <c r="B423" s="1" t="s">
        <v>304</v>
      </c>
      <c r="C423" s="34"/>
      <c r="D423" s="34"/>
      <c r="E423" s="34"/>
      <c r="F423" s="14">
        <f t="shared" ref="F423:G425" si="53">F424</f>
        <v>4.9000000000000004</v>
      </c>
      <c r="G423" s="14">
        <f t="shared" si="53"/>
        <v>5.0999999999999996</v>
      </c>
    </row>
    <row r="424" spans="1:7" ht="112.5">
      <c r="A424" s="2" t="s">
        <v>8</v>
      </c>
      <c r="B424" s="1" t="s">
        <v>304</v>
      </c>
      <c r="C424" s="34">
        <v>100</v>
      </c>
      <c r="D424" s="34"/>
      <c r="E424" s="34"/>
      <c r="F424" s="14">
        <f t="shared" si="53"/>
        <v>4.9000000000000004</v>
      </c>
      <c r="G424" s="14">
        <f t="shared" si="53"/>
        <v>5.0999999999999996</v>
      </c>
    </row>
    <row r="425" spans="1:7">
      <c r="A425" s="15" t="s">
        <v>147</v>
      </c>
      <c r="B425" s="1" t="s">
        <v>304</v>
      </c>
      <c r="C425" s="34">
        <v>100</v>
      </c>
      <c r="D425" s="57" t="s">
        <v>5</v>
      </c>
      <c r="E425" s="57"/>
      <c r="F425" s="14">
        <f t="shared" si="53"/>
        <v>4.9000000000000004</v>
      </c>
      <c r="G425" s="14">
        <f t="shared" si="53"/>
        <v>5.0999999999999996</v>
      </c>
    </row>
    <row r="426" spans="1:7" ht="75">
      <c r="A426" s="56" t="s">
        <v>139</v>
      </c>
      <c r="B426" s="1" t="s">
        <v>304</v>
      </c>
      <c r="C426" s="34">
        <v>100</v>
      </c>
      <c r="D426" s="57" t="s">
        <v>5</v>
      </c>
      <c r="E426" s="57" t="s">
        <v>10</v>
      </c>
      <c r="F426" s="14">
        <v>4.9000000000000004</v>
      </c>
      <c r="G426" s="14">
        <v>5.0999999999999996</v>
      </c>
    </row>
    <row r="427" spans="1:7" ht="75">
      <c r="A427" s="15" t="s">
        <v>168</v>
      </c>
      <c r="B427" s="34" t="s">
        <v>303</v>
      </c>
      <c r="C427" s="34" t="s">
        <v>6</v>
      </c>
      <c r="D427" s="34"/>
      <c r="E427" s="34"/>
      <c r="F427" s="14">
        <f t="shared" ref="F427:G429" si="54">F428</f>
        <v>57.8</v>
      </c>
      <c r="G427" s="14">
        <f t="shared" si="54"/>
        <v>60.7</v>
      </c>
    </row>
    <row r="428" spans="1:7" ht="112.5">
      <c r="A428" s="2" t="s">
        <v>8</v>
      </c>
      <c r="B428" s="34" t="s">
        <v>303</v>
      </c>
      <c r="C428" s="34">
        <v>100</v>
      </c>
      <c r="D428" s="34"/>
      <c r="E428" s="34"/>
      <c r="F428" s="14">
        <f t="shared" si="54"/>
        <v>57.8</v>
      </c>
      <c r="G428" s="14">
        <f t="shared" si="54"/>
        <v>60.7</v>
      </c>
    </row>
    <row r="429" spans="1:7">
      <c r="A429" s="15" t="s">
        <v>147</v>
      </c>
      <c r="B429" s="34" t="s">
        <v>303</v>
      </c>
      <c r="C429" s="34">
        <v>100</v>
      </c>
      <c r="D429" s="34" t="s">
        <v>5</v>
      </c>
      <c r="E429" s="57"/>
      <c r="F429" s="14">
        <f t="shared" si="54"/>
        <v>57.8</v>
      </c>
      <c r="G429" s="14">
        <f t="shared" si="54"/>
        <v>60.7</v>
      </c>
    </row>
    <row r="430" spans="1:7">
      <c r="A430" s="15" t="s">
        <v>123</v>
      </c>
      <c r="B430" s="34" t="s">
        <v>303</v>
      </c>
      <c r="C430" s="34">
        <v>100</v>
      </c>
      <c r="D430" s="34" t="s">
        <v>5</v>
      </c>
      <c r="E430" s="34" t="s">
        <v>20</v>
      </c>
      <c r="F430" s="14">
        <v>57.8</v>
      </c>
      <c r="G430" s="14">
        <v>60.7</v>
      </c>
    </row>
    <row r="431" spans="1:7" ht="37.5">
      <c r="A431" s="15" t="s">
        <v>86</v>
      </c>
      <c r="B431" s="1" t="s">
        <v>154</v>
      </c>
      <c r="C431" s="34" t="s">
        <v>6</v>
      </c>
      <c r="D431" s="34"/>
      <c r="E431" s="34"/>
      <c r="F431" s="14">
        <f>F432+F435</f>
        <v>14666.7</v>
      </c>
      <c r="G431" s="14">
        <f>G432+G435</f>
        <v>15739.800000000001</v>
      </c>
    </row>
    <row r="432" spans="1:7" ht="112.5">
      <c r="A432" s="15" t="s">
        <v>8</v>
      </c>
      <c r="B432" s="1" t="s">
        <v>154</v>
      </c>
      <c r="C432" s="34" t="s">
        <v>9</v>
      </c>
      <c r="D432" s="34"/>
      <c r="E432" s="34"/>
      <c r="F432" s="14">
        <f>F433</f>
        <v>14011.27</v>
      </c>
      <c r="G432" s="14">
        <f>G433</f>
        <v>15070.87</v>
      </c>
    </row>
    <row r="433" spans="1:7">
      <c r="A433" s="15" t="s">
        <v>147</v>
      </c>
      <c r="B433" s="1" t="s">
        <v>154</v>
      </c>
      <c r="C433" s="34">
        <v>100</v>
      </c>
      <c r="D433" s="57" t="s">
        <v>5</v>
      </c>
      <c r="E433" s="57"/>
      <c r="F433" s="14">
        <f>F434</f>
        <v>14011.27</v>
      </c>
      <c r="G433" s="14">
        <f>G434</f>
        <v>15070.87</v>
      </c>
    </row>
    <row r="434" spans="1:7">
      <c r="A434" s="15" t="s">
        <v>123</v>
      </c>
      <c r="B434" s="1" t="s">
        <v>154</v>
      </c>
      <c r="C434" s="34">
        <v>100</v>
      </c>
      <c r="D434" s="57" t="s">
        <v>5</v>
      </c>
      <c r="E434" s="57" t="s">
        <v>20</v>
      </c>
      <c r="F434" s="14">
        <v>14011.27</v>
      </c>
      <c r="G434" s="14">
        <v>15070.87</v>
      </c>
    </row>
    <row r="435" spans="1:7" ht="37.5">
      <c r="A435" s="15" t="s">
        <v>12</v>
      </c>
      <c r="B435" s="1" t="s">
        <v>154</v>
      </c>
      <c r="C435" s="34" t="s">
        <v>13</v>
      </c>
      <c r="D435" s="34"/>
      <c r="E435" s="34"/>
      <c r="F435" s="14">
        <f>F436</f>
        <v>655.43</v>
      </c>
      <c r="G435" s="14">
        <f>G436</f>
        <v>668.93</v>
      </c>
    </row>
    <row r="436" spans="1:7">
      <c r="A436" s="15" t="s">
        <v>147</v>
      </c>
      <c r="B436" s="1" t="s">
        <v>154</v>
      </c>
      <c r="C436" s="34" t="s">
        <v>13</v>
      </c>
      <c r="D436" s="34" t="s">
        <v>5</v>
      </c>
      <c r="E436" s="57"/>
      <c r="F436" s="14">
        <f>F437</f>
        <v>655.43</v>
      </c>
      <c r="G436" s="14">
        <f>G437</f>
        <v>668.93</v>
      </c>
    </row>
    <row r="437" spans="1:7">
      <c r="A437" s="15" t="s">
        <v>123</v>
      </c>
      <c r="B437" s="1" t="s">
        <v>154</v>
      </c>
      <c r="C437" s="34" t="s">
        <v>13</v>
      </c>
      <c r="D437" s="34" t="s">
        <v>5</v>
      </c>
      <c r="E437" s="34" t="s">
        <v>20</v>
      </c>
      <c r="F437" s="14">
        <v>655.43</v>
      </c>
      <c r="G437" s="14">
        <v>668.93</v>
      </c>
    </row>
    <row r="438" spans="1:7" ht="93.75">
      <c r="A438" s="44" t="s">
        <v>180</v>
      </c>
      <c r="B438" s="34" t="s">
        <v>104</v>
      </c>
      <c r="C438" s="34"/>
      <c r="D438" s="34"/>
      <c r="E438" s="34"/>
      <c r="F438" s="14">
        <f t="shared" ref="F438:G440" si="55">F439</f>
        <v>2331.924</v>
      </c>
      <c r="G438" s="14">
        <f t="shared" si="55"/>
        <v>2331.924</v>
      </c>
    </row>
    <row r="439" spans="1:7" ht="56.25">
      <c r="A439" s="15" t="s">
        <v>32</v>
      </c>
      <c r="B439" s="34" t="s">
        <v>104</v>
      </c>
      <c r="C439" s="34" t="s">
        <v>25</v>
      </c>
      <c r="D439" s="34"/>
      <c r="E439" s="34"/>
      <c r="F439" s="14">
        <f t="shared" si="55"/>
        <v>2331.924</v>
      </c>
      <c r="G439" s="14">
        <f t="shared" si="55"/>
        <v>2331.924</v>
      </c>
    </row>
    <row r="440" spans="1:7">
      <c r="A440" s="15" t="s">
        <v>115</v>
      </c>
      <c r="B440" s="34" t="s">
        <v>104</v>
      </c>
      <c r="C440" s="34" t="s">
        <v>25</v>
      </c>
      <c r="D440" s="34" t="s">
        <v>30</v>
      </c>
      <c r="E440" s="57"/>
      <c r="F440" s="14">
        <f t="shared" si="55"/>
        <v>2331.924</v>
      </c>
      <c r="G440" s="14">
        <f t="shared" si="55"/>
        <v>2331.924</v>
      </c>
    </row>
    <row r="441" spans="1:7">
      <c r="A441" s="15" t="s">
        <v>117</v>
      </c>
      <c r="B441" s="34" t="s">
        <v>104</v>
      </c>
      <c r="C441" s="34" t="s">
        <v>25</v>
      </c>
      <c r="D441" s="34" t="s">
        <v>30</v>
      </c>
      <c r="E441" s="34" t="s">
        <v>29</v>
      </c>
      <c r="F441" s="14">
        <v>2331.924</v>
      </c>
      <c r="G441" s="14">
        <v>2331.924</v>
      </c>
    </row>
    <row r="442" spans="1:7" ht="37.5">
      <c r="A442" s="15" t="s">
        <v>37</v>
      </c>
      <c r="B442" s="34" t="s">
        <v>68</v>
      </c>
      <c r="C442" s="34"/>
      <c r="D442" s="34"/>
      <c r="E442" s="34"/>
      <c r="F442" s="14">
        <f t="shared" ref="F442:G444" si="56">F443</f>
        <v>1921.1</v>
      </c>
      <c r="G442" s="14">
        <f t="shared" si="56"/>
        <v>1921.1</v>
      </c>
    </row>
    <row r="443" spans="1:7" ht="37.5">
      <c r="A443" s="15" t="s">
        <v>38</v>
      </c>
      <c r="B443" s="34" t="s">
        <v>68</v>
      </c>
      <c r="C443" s="34" t="s">
        <v>69</v>
      </c>
      <c r="D443" s="34"/>
      <c r="E443" s="34"/>
      <c r="F443" s="14">
        <f t="shared" si="56"/>
        <v>1921.1</v>
      </c>
      <c r="G443" s="14">
        <f t="shared" si="56"/>
        <v>1921.1</v>
      </c>
    </row>
    <row r="444" spans="1:7">
      <c r="A444" s="15" t="s">
        <v>120</v>
      </c>
      <c r="B444" s="34" t="s">
        <v>68</v>
      </c>
      <c r="C444" s="34" t="s">
        <v>69</v>
      </c>
      <c r="D444" s="34" t="s">
        <v>35</v>
      </c>
      <c r="E444" s="57"/>
      <c r="F444" s="14">
        <f t="shared" si="56"/>
        <v>1921.1</v>
      </c>
      <c r="G444" s="14">
        <f t="shared" si="56"/>
        <v>1921.1</v>
      </c>
    </row>
    <row r="445" spans="1:7">
      <c r="A445" s="15" t="s">
        <v>143</v>
      </c>
      <c r="B445" s="34" t="s">
        <v>68</v>
      </c>
      <c r="C445" s="34" t="s">
        <v>69</v>
      </c>
      <c r="D445" s="34" t="s">
        <v>35</v>
      </c>
      <c r="E445" s="34" t="s">
        <v>5</v>
      </c>
      <c r="F445" s="14">
        <v>1921.1</v>
      </c>
      <c r="G445" s="14">
        <v>1921.1</v>
      </c>
    </row>
    <row r="446" spans="1:7" ht="112.5">
      <c r="A446" s="46" t="s">
        <v>234</v>
      </c>
      <c r="B446" s="34" t="s">
        <v>173</v>
      </c>
      <c r="C446" s="34"/>
      <c r="D446" s="34"/>
      <c r="E446" s="34"/>
      <c r="F446" s="14">
        <f t="shared" ref="F446:G448" si="57">F447</f>
        <v>1360.1</v>
      </c>
      <c r="G446" s="14">
        <f t="shared" si="57"/>
        <v>677.9</v>
      </c>
    </row>
    <row r="447" spans="1:7">
      <c r="A447" s="15" t="s">
        <v>21</v>
      </c>
      <c r="B447" s="34" t="s">
        <v>173</v>
      </c>
      <c r="C447" s="34" t="s">
        <v>22</v>
      </c>
      <c r="D447" s="34"/>
      <c r="E447" s="34"/>
      <c r="F447" s="14">
        <f t="shared" si="57"/>
        <v>1360.1</v>
      </c>
      <c r="G447" s="14">
        <f t="shared" si="57"/>
        <v>677.9</v>
      </c>
    </row>
    <row r="448" spans="1:7" ht="75">
      <c r="A448" s="2" t="s">
        <v>136</v>
      </c>
      <c r="B448" s="34" t="s">
        <v>173</v>
      </c>
      <c r="C448" s="34" t="s">
        <v>22</v>
      </c>
      <c r="D448" s="34" t="s">
        <v>36</v>
      </c>
      <c r="E448" s="57"/>
      <c r="F448" s="14">
        <f t="shared" si="57"/>
        <v>1360.1</v>
      </c>
      <c r="G448" s="14">
        <f t="shared" si="57"/>
        <v>677.9</v>
      </c>
    </row>
    <row r="449" spans="1:7" ht="56.25">
      <c r="A449" s="2" t="s">
        <v>137</v>
      </c>
      <c r="B449" s="34" t="s">
        <v>173</v>
      </c>
      <c r="C449" s="34" t="s">
        <v>22</v>
      </c>
      <c r="D449" s="34" t="s">
        <v>36</v>
      </c>
      <c r="E449" s="34" t="s">
        <v>5</v>
      </c>
      <c r="F449" s="14">
        <v>1360.1</v>
      </c>
      <c r="G449" s="14">
        <v>677.9</v>
      </c>
    </row>
    <row r="450" spans="1:7">
      <c r="A450" s="15" t="s">
        <v>41</v>
      </c>
      <c r="B450" s="34" t="s">
        <v>49</v>
      </c>
      <c r="C450" s="34"/>
      <c r="D450" s="34"/>
      <c r="E450" s="34"/>
      <c r="F450" s="14">
        <f>F451+F454</f>
        <v>5261.4460000000008</v>
      </c>
      <c r="G450" s="14">
        <f>G451+G454</f>
        <v>5506.0910000000003</v>
      </c>
    </row>
    <row r="451" spans="1:7" ht="37.5">
      <c r="A451" s="15" t="s">
        <v>12</v>
      </c>
      <c r="B451" s="34" t="s">
        <v>49</v>
      </c>
      <c r="C451" s="34" t="s">
        <v>13</v>
      </c>
      <c r="D451" s="34"/>
      <c r="E451" s="34"/>
      <c r="F451" s="14">
        <f>F452</f>
        <v>963.98400000000004</v>
      </c>
      <c r="G451" s="14">
        <f>G452</f>
        <v>994.75599999999997</v>
      </c>
    </row>
    <row r="452" spans="1:7">
      <c r="A452" s="15" t="s">
        <v>147</v>
      </c>
      <c r="B452" s="34" t="s">
        <v>49</v>
      </c>
      <c r="C452" s="34">
        <v>200</v>
      </c>
      <c r="D452" s="57" t="s">
        <v>5</v>
      </c>
      <c r="E452" s="57"/>
      <c r="F452" s="14">
        <f>F453</f>
        <v>963.98400000000004</v>
      </c>
      <c r="G452" s="14">
        <f>G453</f>
        <v>994.75599999999997</v>
      </c>
    </row>
    <row r="453" spans="1:7">
      <c r="A453" s="15" t="s">
        <v>123</v>
      </c>
      <c r="B453" s="34" t="s">
        <v>49</v>
      </c>
      <c r="C453" s="34">
        <v>200</v>
      </c>
      <c r="D453" s="57" t="s">
        <v>5</v>
      </c>
      <c r="E453" s="57" t="s">
        <v>20</v>
      </c>
      <c r="F453" s="14">
        <v>963.98400000000004</v>
      </c>
      <c r="G453" s="14">
        <v>994.75599999999997</v>
      </c>
    </row>
    <row r="454" spans="1:7" ht="56.25">
      <c r="A454" s="15" t="s">
        <v>24</v>
      </c>
      <c r="B454" s="34" t="s">
        <v>49</v>
      </c>
      <c r="C454" s="34">
        <v>600</v>
      </c>
      <c r="D454" s="34"/>
      <c r="E454" s="34"/>
      <c r="F454" s="14">
        <f>F455</f>
        <v>4297.4620000000004</v>
      </c>
      <c r="G454" s="14">
        <f>G455</f>
        <v>4511.335</v>
      </c>
    </row>
    <row r="455" spans="1:7">
      <c r="A455" s="15" t="s">
        <v>147</v>
      </c>
      <c r="B455" s="34" t="s">
        <v>49</v>
      </c>
      <c r="C455" s="34">
        <v>600</v>
      </c>
      <c r="D455" s="34" t="s">
        <v>5</v>
      </c>
      <c r="E455" s="57"/>
      <c r="F455" s="14">
        <f>F456</f>
        <v>4297.4620000000004</v>
      </c>
      <c r="G455" s="14">
        <f>G456</f>
        <v>4511.335</v>
      </c>
    </row>
    <row r="456" spans="1:7">
      <c r="A456" s="15" t="s">
        <v>123</v>
      </c>
      <c r="B456" s="34" t="s">
        <v>49</v>
      </c>
      <c r="C456" s="34">
        <v>600</v>
      </c>
      <c r="D456" s="34" t="s">
        <v>5</v>
      </c>
      <c r="E456" s="34" t="s">
        <v>20</v>
      </c>
      <c r="F456" s="14">
        <v>4297.4620000000004</v>
      </c>
      <c r="G456" s="14">
        <v>4511.335</v>
      </c>
    </row>
    <row r="457" spans="1:7">
      <c r="A457" s="44" t="s">
        <v>200</v>
      </c>
      <c r="B457" s="1" t="s">
        <v>209</v>
      </c>
      <c r="C457" s="34"/>
      <c r="D457" s="34"/>
      <c r="E457" s="34"/>
      <c r="F457" s="14">
        <f t="shared" ref="F457:G459" si="58">F458</f>
        <v>188.3</v>
      </c>
      <c r="G457" s="14">
        <f t="shared" si="58"/>
        <v>188.3</v>
      </c>
    </row>
    <row r="458" spans="1:7" ht="37.5">
      <c r="A458" s="15" t="s">
        <v>12</v>
      </c>
      <c r="B458" s="1" t="s">
        <v>209</v>
      </c>
      <c r="C458" s="34">
        <v>200</v>
      </c>
      <c r="D458" s="34"/>
      <c r="E458" s="34"/>
      <c r="F458" s="14">
        <f t="shared" si="58"/>
        <v>188.3</v>
      </c>
      <c r="G458" s="14">
        <f t="shared" si="58"/>
        <v>188.3</v>
      </c>
    </row>
    <row r="459" spans="1:7">
      <c r="A459" s="15" t="s">
        <v>147</v>
      </c>
      <c r="B459" s="1" t="s">
        <v>209</v>
      </c>
      <c r="C459" s="34">
        <v>200</v>
      </c>
      <c r="D459" s="57" t="s">
        <v>5</v>
      </c>
      <c r="E459" s="34"/>
      <c r="F459" s="14">
        <f t="shared" si="58"/>
        <v>188.3</v>
      </c>
      <c r="G459" s="14">
        <f t="shared" si="58"/>
        <v>188.3</v>
      </c>
    </row>
    <row r="460" spans="1:7">
      <c r="A460" s="15" t="s">
        <v>123</v>
      </c>
      <c r="B460" s="1" t="s">
        <v>209</v>
      </c>
      <c r="C460" s="34">
        <v>200</v>
      </c>
      <c r="D460" s="57" t="s">
        <v>5</v>
      </c>
      <c r="E460" s="57">
        <v>13</v>
      </c>
      <c r="F460" s="14">
        <v>188.3</v>
      </c>
      <c r="G460" s="14">
        <v>188.3</v>
      </c>
    </row>
    <row r="461" spans="1:7">
      <c r="A461" s="15" t="s">
        <v>169</v>
      </c>
      <c r="B461" s="34" t="s">
        <v>199</v>
      </c>
      <c r="C461" s="34"/>
      <c r="D461" s="34"/>
      <c r="E461" s="34"/>
      <c r="F461" s="14">
        <f t="shared" ref="F461:G463" si="59">F462</f>
        <v>230.6</v>
      </c>
      <c r="G461" s="14">
        <f t="shared" si="59"/>
        <v>230.6</v>
      </c>
    </row>
    <row r="462" spans="1:7" ht="37.5">
      <c r="A462" s="15" t="s">
        <v>12</v>
      </c>
      <c r="B462" s="34" t="s">
        <v>199</v>
      </c>
      <c r="C462" s="34">
        <v>200</v>
      </c>
      <c r="D462" s="57"/>
      <c r="E462" s="57"/>
      <c r="F462" s="14">
        <f t="shared" si="59"/>
        <v>230.6</v>
      </c>
      <c r="G462" s="14">
        <f t="shared" si="59"/>
        <v>230.6</v>
      </c>
    </row>
    <row r="463" spans="1:7">
      <c r="A463" s="15" t="s">
        <v>147</v>
      </c>
      <c r="B463" s="34" t="s">
        <v>199</v>
      </c>
      <c r="C463" s="34">
        <v>200</v>
      </c>
      <c r="D463" s="57" t="s">
        <v>5</v>
      </c>
      <c r="E463" s="57"/>
      <c r="F463" s="14">
        <f t="shared" si="59"/>
        <v>230.6</v>
      </c>
      <c r="G463" s="14">
        <f t="shared" si="59"/>
        <v>230.6</v>
      </c>
    </row>
    <row r="464" spans="1:7">
      <c r="A464" s="15" t="s">
        <v>123</v>
      </c>
      <c r="B464" s="34" t="s">
        <v>199</v>
      </c>
      <c r="C464" s="34">
        <v>200</v>
      </c>
      <c r="D464" s="57" t="s">
        <v>5</v>
      </c>
      <c r="E464" s="57">
        <v>13</v>
      </c>
      <c r="F464" s="14">
        <v>230.6</v>
      </c>
      <c r="G464" s="14">
        <v>230.6</v>
      </c>
    </row>
    <row r="465" spans="1:7" ht="243.75">
      <c r="A465" s="28" t="s">
        <v>235</v>
      </c>
      <c r="B465" s="34" t="s">
        <v>197</v>
      </c>
      <c r="C465" s="34" t="s">
        <v>6</v>
      </c>
      <c r="D465" s="34"/>
      <c r="E465" s="34"/>
      <c r="F465" s="14">
        <f t="shared" ref="F465:G467" si="60">F466</f>
        <v>34330.800000000003</v>
      </c>
      <c r="G465" s="14">
        <f t="shared" si="60"/>
        <v>34370.199999999997</v>
      </c>
    </row>
    <row r="466" spans="1:7">
      <c r="A466" s="15" t="s">
        <v>21</v>
      </c>
      <c r="B466" s="34" t="s">
        <v>197</v>
      </c>
      <c r="C466" s="34" t="s">
        <v>22</v>
      </c>
      <c r="D466" s="34"/>
      <c r="E466" s="34"/>
      <c r="F466" s="14">
        <f t="shared" si="60"/>
        <v>34330.800000000003</v>
      </c>
      <c r="G466" s="14">
        <f t="shared" si="60"/>
        <v>34370.199999999997</v>
      </c>
    </row>
    <row r="467" spans="1:7" ht="75">
      <c r="A467" s="2" t="s">
        <v>136</v>
      </c>
      <c r="B467" s="34" t="s">
        <v>197</v>
      </c>
      <c r="C467" s="34" t="s">
        <v>22</v>
      </c>
      <c r="D467" s="34" t="s">
        <v>36</v>
      </c>
      <c r="E467" s="57"/>
      <c r="F467" s="14">
        <f t="shared" si="60"/>
        <v>34330.800000000003</v>
      </c>
      <c r="G467" s="14">
        <f t="shared" si="60"/>
        <v>34370.199999999997</v>
      </c>
    </row>
    <row r="468" spans="1:7" ht="56.25">
      <c r="A468" s="2" t="s">
        <v>137</v>
      </c>
      <c r="B468" s="34" t="s">
        <v>197</v>
      </c>
      <c r="C468" s="34" t="s">
        <v>22</v>
      </c>
      <c r="D468" s="34" t="s">
        <v>36</v>
      </c>
      <c r="E468" s="34" t="s">
        <v>5</v>
      </c>
      <c r="F468" s="14">
        <v>34330.800000000003</v>
      </c>
      <c r="G468" s="14">
        <v>34370.199999999997</v>
      </c>
    </row>
    <row r="469" spans="1:7" ht="39" customHeight="1">
      <c r="A469" s="28" t="s">
        <v>244</v>
      </c>
      <c r="B469" s="34" t="s">
        <v>312</v>
      </c>
      <c r="C469" s="34" t="s">
        <v>6</v>
      </c>
      <c r="D469" s="34"/>
      <c r="E469" s="34"/>
      <c r="F469" s="14">
        <f t="shared" ref="F469:G471" si="61">F470</f>
        <v>4102.6000000000004</v>
      </c>
      <c r="G469" s="14">
        <f t="shared" si="61"/>
        <v>4249.8999999999996</v>
      </c>
    </row>
    <row r="470" spans="1:7" ht="34.5" customHeight="1">
      <c r="A470" s="15" t="s">
        <v>21</v>
      </c>
      <c r="B470" s="34" t="s">
        <v>312</v>
      </c>
      <c r="C470" s="34" t="s">
        <v>22</v>
      </c>
      <c r="D470" s="34"/>
      <c r="E470" s="34"/>
      <c r="F470" s="14">
        <f t="shared" si="61"/>
        <v>4102.6000000000004</v>
      </c>
      <c r="G470" s="14">
        <f t="shared" si="61"/>
        <v>4249.8999999999996</v>
      </c>
    </row>
    <row r="471" spans="1:7" ht="36" customHeight="1">
      <c r="A471" s="15" t="s">
        <v>144</v>
      </c>
      <c r="B471" s="34" t="s">
        <v>312</v>
      </c>
      <c r="C471" s="34" t="s">
        <v>22</v>
      </c>
      <c r="D471" s="34" t="s">
        <v>7</v>
      </c>
      <c r="E471" s="57"/>
      <c r="F471" s="14">
        <f t="shared" si="61"/>
        <v>4102.6000000000004</v>
      </c>
      <c r="G471" s="14">
        <f t="shared" si="61"/>
        <v>4249.8999999999996</v>
      </c>
    </row>
    <row r="472" spans="1:7" ht="36" customHeight="1">
      <c r="A472" s="15" t="s">
        <v>145</v>
      </c>
      <c r="B472" s="34" t="s">
        <v>312</v>
      </c>
      <c r="C472" s="34" t="s">
        <v>22</v>
      </c>
      <c r="D472" s="34" t="s">
        <v>7</v>
      </c>
      <c r="E472" s="34" t="s">
        <v>10</v>
      </c>
      <c r="F472" s="14">
        <v>4102.6000000000004</v>
      </c>
      <c r="G472" s="14">
        <v>4249.8999999999996</v>
      </c>
    </row>
    <row r="473" spans="1:7" ht="75">
      <c r="A473" s="2" t="s">
        <v>233</v>
      </c>
      <c r="B473" s="34" t="s">
        <v>313</v>
      </c>
      <c r="C473" s="34" t="s">
        <v>6</v>
      </c>
      <c r="D473" s="34"/>
      <c r="E473" s="34"/>
      <c r="F473" s="14">
        <f t="shared" ref="F473:G475" si="62">F474</f>
        <v>84.6</v>
      </c>
      <c r="G473" s="14">
        <f t="shared" si="62"/>
        <v>12.2</v>
      </c>
    </row>
    <row r="474" spans="1:7" ht="37.5">
      <c r="A474" s="15" t="s">
        <v>12</v>
      </c>
      <c r="B474" s="34" t="s">
        <v>313</v>
      </c>
      <c r="C474" s="34" t="s">
        <v>13</v>
      </c>
      <c r="D474" s="34"/>
      <c r="E474" s="34"/>
      <c r="F474" s="14">
        <f t="shared" si="62"/>
        <v>84.6</v>
      </c>
      <c r="G474" s="14">
        <f t="shared" si="62"/>
        <v>12.2</v>
      </c>
    </row>
    <row r="475" spans="1:7">
      <c r="A475" s="15" t="s">
        <v>147</v>
      </c>
      <c r="B475" s="34" t="s">
        <v>313</v>
      </c>
      <c r="C475" s="34" t="s">
        <v>13</v>
      </c>
      <c r="D475" s="34" t="s">
        <v>5</v>
      </c>
      <c r="E475" s="57"/>
      <c r="F475" s="14">
        <f t="shared" si="62"/>
        <v>84.6</v>
      </c>
      <c r="G475" s="14">
        <f t="shared" si="62"/>
        <v>12.2</v>
      </c>
    </row>
    <row r="476" spans="1:7">
      <c r="A476" s="15" t="s">
        <v>146</v>
      </c>
      <c r="B476" s="34" t="s">
        <v>313</v>
      </c>
      <c r="C476" s="34" t="s">
        <v>13</v>
      </c>
      <c r="D476" s="34" t="s">
        <v>5</v>
      </c>
      <c r="E476" s="34" t="s">
        <v>17</v>
      </c>
      <c r="F476" s="14">
        <v>84.6</v>
      </c>
      <c r="G476" s="10">
        <v>12.2</v>
      </c>
    </row>
    <row r="477" spans="1:7" ht="75">
      <c r="A477" s="2" t="s">
        <v>242</v>
      </c>
      <c r="B477" s="34" t="s">
        <v>314</v>
      </c>
      <c r="C477" s="34" t="s">
        <v>6</v>
      </c>
      <c r="D477" s="34"/>
      <c r="E477" s="34"/>
      <c r="F477" s="14">
        <f>F478+F481+F484</f>
        <v>1406.6000000000001</v>
      </c>
      <c r="G477" s="14">
        <f>G478+G481+G484</f>
        <v>1444.9</v>
      </c>
    </row>
    <row r="478" spans="1:7" ht="112.5">
      <c r="A478" s="15" t="s">
        <v>8</v>
      </c>
      <c r="B478" s="34" t="s">
        <v>314</v>
      </c>
      <c r="C478" s="34" t="s">
        <v>9</v>
      </c>
      <c r="D478" s="34"/>
      <c r="E478" s="34"/>
      <c r="F478" s="14">
        <f>F479</f>
        <v>1263.578</v>
      </c>
      <c r="G478" s="14">
        <f>G479</f>
        <v>1291.078</v>
      </c>
    </row>
    <row r="479" spans="1:7">
      <c r="A479" s="15" t="s">
        <v>147</v>
      </c>
      <c r="B479" s="34" t="s">
        <v>314</v>
      </c>
      <c r="C479" s="34">
        <v>100</v>
      </c>
      <c r="D479" s="34" t="s">
        <v>5</v>
      </c>
      <c r="E479" s="57"/>
      <c r="F479" s="14">
        <f>F480</f>
        <v>1263.578</v>
      </c>
      <c r="G479" s="14">
        <f>G480</f>
        <v>1291.078</v>
      </c>
    </row>
    <row r="480" spans="1:7">
      <c r="A480" s="15" t="s">
        <v>123</v>
      </c>
      <c r="B480" s="34" t="s">
        <v>314</v>
      </c>
      <c r="C480" s="34">
        <v>100</v>
      </c>
      <c r="D480" s="34" t="s">
        <v>5</v>
      </c>
      <c r="E480" s="34" t="s">
        <v>20</v>
      </c>
      <c r="F480" s="14">
        <v>1263.578</v>
      </c>
      <c r="G480" s="10">
        <v>1291.078</v>
      </c>
    </row>
    <row r="481" spans="1:7" ht="37.5">
      <c r="A481" s="15" t="s">
        <v>12</v>
      </c>
      <c r="B481" s="34" t="s">
        <v>314</v>
      </c>
      <c r="C481" s="34" t="s">
        <v>13</v>
      </c>
      <c r="D481" s="34"/>
      <c r="E481" s="34"/>
      <c r="F481" s="14">
        <f>F482</f>
        <v>35.122</v>
      </c>
      <c r="G481" s="14">
        <f>G482</f>
        <v>35.122</v>
      </c>
    </row>
    <row r="482" spans="1:7">
      <c r="A482" s="15" t="s">
        <v>147</v>
      </c>
      <c r="B482" s="34" t="s">
        <v>314</v>
      </c>
      <c r="C482" s="34" t="s">
        <v>13</v>
      </c>
      <c r="D482" s="34" t="s">
        <v>5</v>
      </c>
      <c r="E482" s="57"/>
      <c r="F482" s="14">
        <f>F483</f>
        <v>35.122</v>
      </c>
      <c r="G482" s="14">
        <f>G483</f>
        <v>35.122</v>
      </c>
    </row>
    <row r="483" spans="1:7">
      <c r="A483" s="15" t="s">
        <v>123</v>
      </c>
      <c r="B483" s="34" t="s">
        <v>314</v>
      </c>
      <c r="C483" s="34" t="s">
        <v>13</v>
      </c>
      <c r="D483" s="34" t="s">
        <v>5</v>
      </c>
      <c r="E483" s="34" t="s">
        <v>20</v>
      </c>
      <c r="F483" s="14">
        <v>35.122</v>
      </c>
      <c r="G483" s="14">
        <v>35.122</v>
      </c>
    </row>
    <row r="484" spans="1:7">
      <c r="A484" s="15" t="s">
        <v>21</v>
      </c>
      <c r="B484" s="34" t="s">
        <v>314</v>
      </c>
      <c r="C484" s="34" t="s">
        <v>22</v>
      </c>
      <c r="D484" s="34"/>
      <c r="E484" s="34"/>
      <c r="F484" s="14">
        <f>F485</f>
        <v>107.9</v>
      </c>
      <c r="G484" s="14">
        <f>G485</f>
        <v>118.7</v>
      </c>
    </row>
    <row r="485" spans="1:7">
      <c r="A485" s="15" t="s">
        <v>147</v>
      </c>
      <c r="B485" s="34" t="s">
        <v>314</v>
      </c>
      <c r="C485" s="34" t="s">
        <v>22</v>
      </c>
      <c r="D485" s="34" t="s">
        <v>5</v>
      </c>
      <c r="E485" s="57"/>
      <c r="F485" s="14">
        <f>F486</f>
        <v>107.9</v>
      </c>
      <c r="G485" s="14">
        <f>G486</f>
        <v>118.7</v>
      </c>
    </row>
    <row r="486" spans="1:7">
      <c r="A486" s="15" t="s">
        <v>123</v>
      </c>
      <c r="B486" s="34" t="s">
        <v>314</v>
      </c>
      <c r="C486" s="34" t="s">
        <v>22</v>
      </c>
      <c r="D486" s="34" t="s">
        <v>5</v>
      </c>
      <c r="E486" s="34" t="s">
        <v>20</v>
      </c>
      <c r="F486" s="14">
        <v>107.9</v>
      </c>
      <c r="G486" s="10">
        <v>118.7</v>
      </c>
    </row>
    <row r="487" spans="1:7" ht="93.75">
      <c r="A487" s="15" t="s">
        <v>340</v>
      </c>
      <c r="B487" s="34" t="s">
        <v>166</v>
      </c>
      <c r="C487" s="34" t="s">
        <v>6</v>
      </c>
      <c r="D487" s="34"/>
      <c r="E487" s="34"/>
      <c r="F487" s="14">
        <f t="shared" ref="F487:G491" si="63">F488</f>
        <v>22967</v>
      </c>
      <c r="G487" s="14">
        <f t="shared" si="63"/>
        <v>23681.3</v>
      </c>
    </row>
    <row r="488" spans="1:7" ht="37.5">
      <c r="A488" s="15" t="s">
        <v>253</v>
      </c>
      <c r="B488" s="34" t="s">
        <v>166</v>
      </c>
      <c r="C488" s="34" t="s">
        <v>6</v>
      </c>
      <c r="D488" s="34"/>
      <c r="E488" s="34"/>
      <c r="F488" s="14">
        <f t="shared" si="63"/>
        <v>22967</v>
      </c>
      <c r="G488" s="14">
        <f t="shared" si="63"/>
        <v>23681.3</v>
      </c>
    </row>
    <row r="489" spans="1:7" ht="37.5">
      <c r="A489" s="15" t="s">
        <v>42</v>
      </c>
      <c r="B489" s="62" t="s">
        <v>170</v>
      </c>
      <c r="C489" s="34"/>
      <c r="D489" s="34"/>
      <c r="E489" s="34"/>
      <c r="F489" s="14">
        <f t="shared" si="63"/>
        <v>22967</v>
      </c>
      <c r="G489" s="14">
        <f t="shared" si="63"/>
        <v>23681.3</v>
      </c>
    </row>
    <row r="490" spans="1:7" ht="37.5">
      <c r="A490" s="15" t="s">
        <v>12</v>
      </c>
      <c r="B490" s="62" t="s">
        <v>170</v>
      </c>
      <c r="C490" s="34" t="s">
        <v>13</v>
      </c>
      <c r="D490" s="34"/>
      <c r="E490" s="34"/>
      <c r="F490" s="14">
        <f t="shared" si="63"/>
        <v>22967</v>
      </c>
      <c r="G490" s="14">
        <f t="shared" si="63"/>
        <v>23681.3</v>
      </c>
    </row>
    <row r="491" spans="1:7">
      <c r="A491" s="15" t="s">
        <v>133</v>
      </c>
      <c r="B491" s="62" t="s">
        <v>170</v>
      </c>
      <c r="C491" s="34" t="s">
        <v>13</v>
      </c>
      <c r="D491" s="34" t="s">
        <v>16</v>
      </c>
      <c r="E491" s="57"/>
      <c r="F491" s="14">
        <f t="shared" si="63"/>
        <v>22967</v>
      </c>
      <c r="G491" s="14">
        <f t="shared" si="63"/>
        <v>23681.3</v>
      </c>
    </row>
    <row r="492" spans="1:7">
      <c r="A492" s="15" t="s">
        <v>134</v>
      </c>
      <c r="B492" s="62" t="s">
        <v>170</v>
      </c>
      <c r="C492" s="34" t="s">
        <v>13</v>
      </c>
      <c r="D492" s="34" t="s">
        <v>16</v>
      </c>
      <c r="E492" s="34" t="s">
        <v>29</v>
      </c>
      <c r="F492" s="14">
        <v>22967</v>
      </c>
      <c r="G492" s="14">
        <v>23681.3</v>
      </c>
    </row>
    <row r="493" spans="1:7" ht="39">
      <c r="A493" s="36" t="s">
        <v>246</v>
      </c>
      <c r="B493" s="23"/>
      <c r="C493" s="23"/>
      <c r="D493" s="23"/>
      <c r="E493" s="23"/>
      <c r="F493" s="24">
        <f>F13+F17+F115+F148+F160+F169+F189+F205+F255+F262+F268+F292+F304+F316+F328+F362+F487+F272+F322+F280+F276+F344</f>
        <v>2072764.0699999996</v>
      </c>
      <c r="G493" s="24">
        <f>G13+G17+G115+G148+G160+G169+G189+G205+G255+G262+G268+G292+G304+G316+G328+G362+G487+G272+G322+G280+G276+G344</f>
        <v>2161672.0100000002</v>
      </c>
    </row>
  </sheetData>
  <autoFilter ref="A12:G493"/>
  <mergeCells count="12">
    <mergeCell ref="A3:F3"/>
    <mergeCell ref="A4:G4"/>
    <mergeCell ref="A5:G5"/>
    <mergeCell ref="A6:G6"/>
    <mergeCell ref="A7:G7"/>
    <mergeCell ref="A11:A12"/>
    <mergeCell ref="A8:G8"/>
    <mergeCell ref="E11:E12"/>
    <mergeCell ref="D11:D12"/>
    <mergeCell ref="C11:C12"/>
    <mergeCell ref="B11:B12"/>
    <mergeCell ref="F11:G11"/>
  </mergeCells>
  <pageMargins left="0.51181102362204722" right="0.19685039370078741" top="0.35433070866141736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 2025</vt:lpstr>
      <vt:lpstr>прогр 2026-2027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2024-12-17T10:42:43Z</dcterms:modified>
</cp:coreProperties>
</file>